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ookkeepingbyket-my.sharepoint.com/personal/ket_bookkeepingbyket_com/Documents/Infosheets and Spreadsheets/"/>
    </mc:Choice>
  </mc:AlternateContent>
  <xr:revisionPtr revIDLastSave="217" documentId="13_ncr:8001_{B53A333A-DF86-4450-9402-59AF7C3E978D}" xr6:coauthVersionLast="47" xr6:coauthVersionMax="47" xr10:uidLastSave="{5FA83D39-EF2D-43AF-8E8D-284DC4A519DF}"/>
  <bookViews>
    <workbookView xWindow="-120" yWindow="-120" windowWidth="29040" windowHeight="15720" activeTab="2" xr2:uid="{05047D2B-2F5D-4BC9-934E-48468D0E6D97}"/>
  </bookViews>
  <sheets>
    <sheet name="Thank You!" sheetId="7" r:id="rId1"/>
    <sheet name="Instructions" sheetId="8" r:id="rId2"/>
    <sheet name="Example" sheetId="6" r:id="rId3"/>
    <sheet name="Digital Blank"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0" l="1"/>
  <c r="D16" i="10"/>
  <c r="D22" i="10"/>
  <c r="D21" i="10"/>
  <c r="D20" i="10"/>
  <c r="D19" i="10"/>
  <c r="D18" i="10"/>
  <c r="D17" i="10"/>
  <c r="D15" i="10"/>
  <c r="D14" i="10"/>
  <c r="D13" i="10"/>
  <c r="D12" i="10"/>
  <c r="I7" i="10"/>
  <c r="I6" i="10"/>
  <c r="E6" i="10"/>
  <c r="D22" i="6"/>
  <c r="D11" i="6"/>
  <c r="I7" i="6"/>
  <c r="I6" i="6"/>
  <c r="D21" i="6"/>
  <c r="D20" i="6"/>
  <c r="D19" i="6"/>
  <c r="D18" i="6"/>
  <c r="D17" i="6"/>
  <c r="D12" i="6"/>
  <c r="D13" i="6"/>
  <c r="D14" i="6"/>
  <c r="D15" i="6"/>
  <c r="E6" i="6"/>
  <c r="E7" i="6"/>
  <c r="E8" i="6" s="1"/>
  <c r="E7" i="10" l="1"/>
  <c r="E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Ket Doran</author>
  </authors>
  <commentList>
    <comment ref="E7" authorId="0" shapeId="0" xr:uid="{48563C0E-9CC8-4157-A4A1-FEB200451BD3}">
      <text>
        <r>
          <rPr>
            <b/>
            <sz val="9"/>
            <color indexed="81"/>
            <rFont val="Tahoma"/>
            <family val="2"/>
          </rPr>
          <t>Total Miles</t>
        </r>
        <r>
          <rPr>
            <sz val="9"/>
            <color indexed="81"/>
            <rFont val="Tahoma"/>
            <family val="2"/>
          </rPr>
          <t xml:space="preserve">: Auto-calculates from Jan 1 and Dec 31 odometer readings to the left. Will show ZERO if either line is blank.
</t>
        </r>
        <r>
          <rPr>
            <b/>
            <sz val="9"/>
            <color indexed="81"/>
            <rFont val="Tahoma"/>
            <family val="2"/>
          </rPr>
          <t>Business Miles</t>
        </r>
        <r>
          <rPr>
            <sz val="9"/>
            <color indexed="81"/>
            <rFont val="Tahoma"/>
            <family val="2"/>
          </rPr>
          <t xml:space="preserve">: Auto-calculates from drives in chart
</t>
        </r>
        <r>
          <rPr>
            <b/>
            <sz val="9"/>
            <color indexed="81"/>
            <rFont val="Tahoma"/>
            <family val="2"/>
          </rPr>
          <t>Personal Miles</t>
        </r>
        <r>
          <rPr>
            <sz val="9"/>
            <color indexed="81"/>
            <rFont val="Tahoma"/>
            <family val="2"/>
          </rPr>
          <t>: Calculates from total miles minus business miles</t>
        </r>
      </text>
    </comment>
    <comment ref="D11" authorId="0" shapeId="0" xr:uid="{B273408C-9AD8-4F10-A498-804332E535D0}">
      <text>
        <r>
          <rPr>
            <sz val="9"/>
            <color indexed="81"/>
            <rFont val="Tahoma"/>
            <family val="2"/>
          </rPr>
          <t xml:space="preserve">Lines 10-16 are SAMPLE DATA and can be deleted at any time.
</t>
        </r>
        <r>
          <rPr>
            <b/>
            <sz val="9"/>
            <color indexed="81"/>
            <rFont val="Tahoma"/>
            <family val="2"/>
          </rPr>
          <t>Miles</t>
        </r>
        <r>
          <rPr>
            <sz val="9"/>
            <color indexed="81"/>
            <rFont val="Tahoma"/>
            <family val="2"/>
          </rPr>
          <t xml:space="preserve"> will calculate by subtracting the starting odometer reading from the ending odometer reading.
NOTE: If there is no entry in both odometer columns, the spreadsheet will show "ERROR" in the Miles column and not add those miles to your totals! You can either enter the missing number or type directly in the 'miles' column if you know the number of miles driven.
</t>
        </r>
      </text>
    </comment>
    <comment ref="I11" authorId="0" shapeId="0" xr:uid="{A39D8285-AC6D-4B01-9481-149E169A38C4}">
      <text>
        <r>
          <rPr>
            <b/>
            <sz val="9"/>
            <color indexed="81"/>
            <rFont val="Tahoma"/>
            <family val="2"/>
          </rPr>
          <t>Expenses:</t>
        </r>
        <r>
          <rPr>
            <sz val="9"/>
            <color indexed="81"/>
            <rFont val="Tahoma"/>
            <family val="2"/>
          </rPr>
          <t xml:space="preserve"> Expenses such as extra parking fees at events or tolls for business travel can be entered here. Totals will calculate at the top. 
Line 1 and 2 is sample data and can be deleted at any time.</t>
        </r>
      </text>
    </comment>
  </commentList>
</comments>
</file>

<file path=xl/sharedStrings.xml><?xml version="1.0" encoding="utf-8"?>
<sst xmlns="http://schemas.openxmlformats.org/spreadsheetml/2006/main" count="143" uniqueCount="104">
  <si>
    <t>Date</t>
  </si>
  <si>
    <t>Comments</t>
  </si>
  <si>
    <t>Trip Description &amp; Purpose</t>
  </si>
  <si>
    <t>Post office</t>
  </si>
  <si>
    <t>Car Year:</t>
  </si>
  <si>
    <t>Car Make:</t>
  </si>
  <si>
    <t>Car Model:</t>
  </si>
  <si>
    <t>Miles</t>
  </si>
  <si>
    <t>Mileage Log</t>
  </si>
  <si>
    <t>Starting Odometer</t>
  </si>
  <si>
    <t>Log for Year:</t>
  </si>
  <si>
    <t>Business Miles:</t>
  </si>
  <si>
    <t>Total Miles:</t>
  </si>
  <si>
    <t>Personal Miles:</t>
  </si>
  <si>
    <t>Odometer Jan 1:</t>
  </si>
  <si>
    <t>Odometer Dec 31:</t>
  </si>
  <si>
    <t>Date Business Use of this Vehicle Began:</t>
  </si>
  <si>
    <t>Business that this Vehicle was Used For:</t>
  </si>
  <si>
    <t>Ending Odometer</t>
  </si>
  <si>
    <t>Vehicle:</t>
  </si>
  <si>
    <t>Thank you!</t>
  </si>
  <si>
    <t xml:space="preserve">1. Right click on the "Digital Blank" tab. </t>
  </si>
  <si>
    <t>2. Hit "Move or Copy"</t>
  </si>
  <si>
    <t>3. Select "(move to end)" or select the sheet you wish the new sheet to go BEFORE</t>
  </si>
  <si>
    <t>4. Check the "Create a Copy" box</t>
  </si>
  <si>
    <t>5. Hit "OK"</t>
  </si>
  <si>
    <t>7. Right click the "Digital Blank (2)" tab and select "Rename"</t>
  </si>
  <si>
    <t>8. Rename to the vehicle's year/make/model or other identifying information</t>
  </si>
  <si>
    <t>6. You should now have a new tab called "Digital Blank (2)"</t>
  </si>
  <si>
    <t>9. Repeat as needed for each vehicle, always copying the BLANK tab to prevent data confusion</t>
  </si>
  <si>
    <t>10. Enter information and drives for each vehicle on their separate tab.</t>
  </si>
  <si>
    <t>1. Enter vehicle information at the top for accurate record-keeping</t>
  </si>
  <si>
    <t>2. Note which business this vehicle was used for and the date it was FIRST put into service (used) for the business, even if it was in a prior year!</t>
  </si>
  <si>
    <t>The "Total Miles" and "Personal Miles" fields WILL NOT calculate until both the Jan 1 and Dec 31 odometer readings have been entered.</t>
  </si>
  <si>
    <t>5. Enter the date, starting odometer reading, and ending odometer reading for each trip.</t>
  </si>
  <si>
    <t>The "Miles" column WILL NOT calculate unless both the starting odometer and ending odometer readings have been entered on that line.</t>
  </si>
  <si>
    <t>6. Enter the trip purpose and any notes or comments you wish to record</t>
  </si>
  <si>
    <t>7. At the end of the year, enter your Dec 31 odometer reading. The Total Miles, Business Miles, and Personal Miles fields should fill in.</t>
  </si>
  <si>
    <t>Honda</t>
  </si>
  <si>
    <t>Pilot</t>
  </si>
  <si>
    <t>Also has hotel and meals</t>
  </si>
  <si>
    <t>Walmart for shipping supplies</t>
  </si>
  <si>
    <t>Tax It Up Conference travel</t>
  </si>
  <si>
    <t>Decimal Dot Com conference travel</t>
  </si>
  <si>
    <t>Also has meals</t>
  </si>
  <si>
    <t>Dollar tree for office supplies</t>
  </si>
  <si>
    <t>Receipt in 2023&gt;Supplies folder</t>
  </si>
  <si>
    <t>What is deductible?</t>
  </si>
  <si>
    <t>In general, trips for business purposes are deductible at a set rate per mile (the IRS updates it regularly, but for tax year 2024, it is 67 cents per mile).</t>
  </si>
  <si>
    <t>Example 1:</t>
  </si>
  <si>
    <t>Example 2:</t>
  </si>
  <si>
    <t>Trips that are from your home to a W2 'traditional' job are considered commuting and non-deductible.</t>
  </si>
  <si>
    <t>Suzie goes to Walmart for shipping supplies, then Target for household goods.</t>
  </si>
  <si>
    <t>The mileage from her home to Walmart would be deductible. The mileage from Walmart to Target and Target to home would not be.</t>
  </si>
  <si>
    <t>3. Enter the odometer's mileage on Jan 1 on January first, then enter the ending year's odometer reading on December 31.</t>
  </si>
  <si>
    <t>The full mileage driven would be deductible.</t>
  </si>
  <si>
    <t>Example 3:</t>
  </si>
  <si>
    <t>Suzie drives into her job, then on the way home stops by Walmart for shipping supplies.</t>
  </si>
  <si>
    <t>The mileage to her job and from her job to Walmart would not be deductible. The mileage from Walmart to home would be.</t>
  </si>
  <si>
    <t>Parking</t>
  </si>
  <si>
    <t>Cost</t>
  </si>
  <si>
    <t>Tax it Up conference parking</t>
  </si>
  <si>
    <t>Suzie goes to Walmart to buy shipping supplies for her business. She drives straight there and straight back to her home.</t>
  </si>
  <si>
    <t>Let's use our friendly Etsy crafter Suzie for an example! Suzie runs a small business out of her home, selling items on Etsy.</t>
  </si>
  <si>
    <t>She purchases shipping supplies at Walmart as-needed.</t>
  </si>
  <si>
    <t>Trips that are mixed personal and business can be partially deductible. Take only the deduction for the business travel.</t>
  </si>
  <si>
    <t>Deductible mileage can be from trips like this for supplies, visiting clients, attending events, or any other "ordinary and necessary" business</t>
  </si>
  <si>
    <t>travel. Parking and tolls that were paid as part of business travel are also deductible.</t>
  </si>
  <si>
    <t>Comments? Complaints? Feedback? I love hearing it all!</t>
  </si>
  <si>
    <t>I'm also ALWAYS on the lookout for new ideas for more nifty tools like this!</t>
  </si>
  <si>
    <t>If you have requests or an idea you think I can bring to life, please reach out!</t>
  </si>
  <si>
    <t>Mileage How-to:</t>
  </si>
  <si>
    <t>Total Parking:</t>
  </si>
  <si>
    <t>Tolls</t>
  </si>
  <si>
    <t>Ohio Turnpike tolls</t>
  </si>
  <si>
    <t>Parking or Tolls?</t>
  </si>
  <si>
    <t>For more information, please see the IRS's "Business Use of Car"</t>
  </si>
  <si>
    <t>https://www.irs.gov/taxtopics/tc510</t>
  </si>
  <si>
    <t>Please shoot me an email: ket@bookkeepingbyket.com</t>
  </si>
  <si>
    <t>Hi! If you don't know me, my name is Ket Doran, and I own and run Bookkeeping by Ket. I enjoy spending countless hours fighting with Excel to try to make life easier for small business owners.</t>
  </si>
  <si>
    <t>Bookkeeping by Ket</t>
  </si>
  <si>
    <t>8. Upload the completed file to Bookkeeping by Ket at tax time!</t>
  </si>
  <si>
    <t>© 2025 Ket Doran, Bookkeeping by Ket. This spreadsheet does not constitute tax or legal advice and is used at the user's own risk.</t>
  </si>
  <si>
    <t>11. Upload the completed file to your tax pro at tax time!</t>
  </si>
  <si>
    <t>Parking/Tolls Expenses</t>
  </si>
  <si>
    <t>Total Tolls:</t>
  </si>
  <si>
    <t>Business:</t>
  </si>
  <si>
    <t xml:space="preserve">For my printable PDF version, click here: </t>
  </si>
  <si>
    <t xml:space="preserve">WARNING: </t>
  </si>
  <si>
    <t>Entering values in the 'miles' column instead of filling in the starting and ending odometer columns will replace the math calculation and not allow starting/ending numbers to be entered. Only do this if you have the number of miles driven.</t>
  </si>
  <si>
    <t>4. Cells colored GREY calculate automatically.</t>
  </si>
  <si>
    <t>https://www.bookkeepingbyket.com/gallery/BBK_SmallBusiness_MilageLog_Printable.pdf</t>
  </si>
  <si>
    <t>`</t>
  </si>
  <si>
    <t>Quick Start:</t>
  </si>
  <si>
    <t>Need tax or small business financial help?</t>
  </si>
  <si>
    <t>https://www.bookkeepingbyket.com/Tax-Prep/</t>
  </si>
  <si>
    <t>To find information about tax return preparation:</t>
  </si>
  <si>
    <t>To find information about a free consultation to see how I can help you:</t>
  </si>
  <si>
    <t>https://www.bookkeepingbyket.com/Consultation-Booking/</t>
  </si>
  <si>
    <t>Review the Instructions tab and Example tab for complete instructions.</t>
  </si>
  <si>
    <t>Once you're all set on how to use it, you may delete or hide those tabs.</t>
  </si>
  <si>
    <t>To contact us:</t>
  </si>
  <si>
    <t>https://www.bookkeepingbyket.com/Contact/</t>
  </si>
  <si>
    <t>Sometimes, like this time, it works!  This simple milage log can be used to track your business miles for the year. It can be used as-is in it's digital format OR I've created a printable PDF if you'd prefer to print and write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</si>
</sst>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1"/>
      <color theme="1"/>
      <name val="Aptos Narrow"/>
      <family val="2"/>
      <scheme val="minor"/>
    </font>
    <font>
      <b/>
      <sz val="13"/>
      <color theme="3"/>
      <name val="Aptos Narrow"/>
      <family val="2"/>
      <scheme val="minor"/>
    </font>
    <font>
      <b/>
      <sz val="11"/>
      <color theme="1"/>
      <name val="Aptos Narrow"/>
      <family val="2"/>
      <scheme val="minor"/>
    </font>
    <font>
      <sz val="9"/>
      <color theme="1"/>
      <name val="Aptos Narrow"/>
      <family val="2"/>
      <scheme val="minor"/>
    </font>
    <font>
      <b/>
      <sz val="18"/>
      <color theme="1"/>
      <name val="Aptos Narrow"/>
      <family val="2"/>
      <scheme val="minor"/>
    </font>
    <font>
      <sz val="9"/>
      <color indexed="81"/>
      <name val="Tahoma"/>
      <family val="2"/>
    </font>
    <font>
      <b/>
      <sz val="9"/>
      <color indexed="81"/>
      <name val="Tahoma"/>
      <family val="2"/>
    </font>
    <font>
      <sz val="8"/>
      <color theme="1"/>
      <name val="Aptos Narrow"/>
      <family val="2"/>
      <scheme val="minor"/>
    </font>
    <font>
      <b/>
      <sz val="48"/>
      <color theme="1"/>
      <name val="Aptos Narrow"/>
      <family val="2"/>
      <scheme val="minor"/>
    </font>
    <font>
      <sz val="72"/>
      <color theme="1"/>
      <name val="Bubblegum Sans"/>
    </font>
    <font>
      <u/>
      <sz val="11"/>
      <color theme="10"/>
      <name val="Aptos Narrow"/>
      <family val="2"/>
      <scheme val="minor"/>
    </font>
    <font>
      <sz val="14"/>
      <color theme="1"/>
      <name val="Aptos Narrow"/>
      <family val="2"/>
      <scheme val="minor"/>
    </font>
    <font>
      <sz val="11"/>
      <color theme="0"/>
      <name val="Aptos Narrow"/>
      <family val="2"/>
      <scheme val="minor"/>
    </font>
    <font>
      <sz val="8"/>
      <name val="Aptos Narrow"/>
      <family val="2"/>
      <scheme val="minor"/>
    </font>
    <font>
      <b/>
      <sz val="11"/>
      <color theme="2" tint="-0.89999084444715716"/>
      <name val="Aptos Narrow"/>
      <family val="2"/>
      <scheme val="minor"/>
    </font>
    <font>
      <b/>
      <sz val="11"/>
      <color theme="1" tint="4.9989318521683403E-2"/>
      <name val="Aptos Narrow"/>
      <family val="2"/>
      <scheme val="minor"/>
    </font>
  </fonts>
  <fills count="5">
    <fill>
      <patternFill patternType="none"/>
    </fill>
    <fill>
      <patternFill patternType="gray125"/>
    </fill>
    <fill>
      <patternFill patternType="solid">
        <fgColor theme="9" tint="0.59999389629810485"/>
        <bgColor indexed="65"/>
      </patternFill>
    </fill>
    <fill>
      <patternFill patternType="solid">
        <fgColor theme="0" tint="-0.14999847407452621"/>
        <bgColor indexed="64"/>
      </patternFill>
    </fill>
    <fill>
      <patternFill patternType="solid">
        <fgColor theme="9" tint="0.59999389629810485"/>
        <bgColor indexed="64"/>
      </patternFill>
    </fill>
  </fills>
  <borders count="25">
    <border>
      <left/>
      <right/>
      <top/>
      <bottom/>
      <diagonal/>
    </border>
    <border>
      <left/>
      <right/>
      <top/>
      <bottom style="thick">
        <color theme="4" tint="0.499984740745262"/>
      </bottom>
      <diagonal/>
    </border>
    <border>
      <left/>
      <right/>
      <top style="thin">
        <color theme="4"/>
      </top>
      <bottom style="double">
        <color theme="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double">
        <color theme="1" tint="0.34998626667073579"/>
      </top>
      <bottom style="thin">
        <color theme="1" tint="0.34998626667073579"/>
      </bottom>
      <diagonal/>
    </border>
    <border>
      <left/>
      <right style="thin">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double">
        <color theme="1" tint="0.34998626667073579"/>
      </bottom>
      <diagonal/>
    </border>
    <border>
      <left/>
      <right/>
      <top style="double">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top/>
      <bottom style="thin">
        <color theme="1" tint="0.34998626667073579"/>
      </bottom>
      <diagonal/>
    </border>
    <border>
      <left/>
      <right/>
      <top style="thin">
        <color theme="1" tint="0.34998626667073579"/>
      </top>
      <bottom/>
      <diagonal/>
    </border>
    <border>
      <left style="thin">
        <color theme="1" tint="0.34998626667073579"/>
      </left>
      <right/>
      <top style="double">
        <color theme="1" tint="0.34998626667073579"/>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diagonal/>
    </border>
    <border>
      <left/>
      <right/>
      <top/>
      <bottom style="thin">
        <color indexed="64"/>
      </bottom>
      <diagonal/>
    </border>
    <border>
      <left/>
      <right style="thin">
        <color theme="1" tint="0.34998626667073579"/>
      </right>
      <top/>
      <bottom style="double">
        <color theme="1" tint="0.34998626667073579"/>
      </bottom>
      <diagonal/>
    </border>
    <border>
      <left style="thin">
        <color theme="1" tint="0.34998626667073579"/>
      </left>
      <right/>
      <top/>
      <bottom style="double">
        <color theme="1" tint="0.34998626667073579"/>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style="thin">
        <color theme="1" tint="0.34998626667073579"/>
      </right>
      <top/>
      <bottom/>
      <diagonal/>
    </border>
    <border>
      <left style="thin">
        <color theme="1" tint="0.34998626667073579"/>
      </left>
      <right/>
      <top/>
      <bottom/>
      <diagonal/>
    </border>
    <border>
      <left/>
      <right/>
      <top style="thin">
        <color theme="4"/>
      </top>
      <bottom/>
      <diagonal/>
    </border>
    <border>
      <left style="thin">
        <color indexed="64"/>
      </left>
      <right style="thin">
        <color indexed="64"/>
      </right>
      <top style="thin">
        <color indexed="64"/>
      </top>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10" fillId="0" borderId="0" applyNumberFormat="0" applyFill="0" applyBorder="0" applyAlignment="0" applyProtection="0"/>
  </cellStyleXfs>
  <cellXfs count="62">
    <xf numFmtId="0" fontId="0" fillId="0" borderId="0" xfId="0"/>
    <xf numFmtId="0" fontId="2" fillId="0" borderId="0" xfId="0" applyFont="1"/>
    <xf numFmtId="0" fontId="0" fillId="0" borderId="0" xfId="0" applyAlignment="1">
      <alignment vertical="center"/>
    </xf>
    <xf numFmtId="0" fontId="4" fillId="0" borderId="0" xfId="0" applyFont="1"/>
    <xf numFmtId="0" fontId="10" fillId="0" borderId="0" xfId="3" applyAlignment="1"/>
    <xf numFmtId="0" fontId="3" fillId="0" borderId="11" xfId="0" applyFont="1" applyBorder="1" applyAlignment="1" applyProtection="1">
      <alignment horizontal="left" wrapText="1"/>
      <protection locked="0"/>
    </xf>
    <xf numFmtId="0" fontId="3" fillId="0" borderId="16"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12" fillId="0" borderId="0" xfId="0" applyFont="1" applyProtection="1">
      <protection hidden="1"/>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14" fontId="0" fillId="0" borderId="7" xfId="0" applyNumberFormat="1" applyBorder="1" applyAlignment="1" applyProtection="1">
      <alignment horizontal="center" vertical="center"/>
      <protection locked="0"/>
    </xf>
    <xf numFmtId="14" fontId="0" fillId="0" borderId="19"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16" xfId="0" applyFont="1" applyBorder="1" applyAlignment="1" applyProtection="1">
      <alignment wrapText="1"/>
      <protection locked="0"/>
    </xf>
    <xf numFmtId="14" fontId="3" fillId="0" borderId="16" xfId="0" applyNumberFormat="1" applyFont="1" applyBorder="1" applyAlignment="1" applyProtection="1">
      <alignment horizontal="left" wrapText="1"/>
      <protection locked="0"/>
    </xf>
    <xf numFmtId="14"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pplyProtection="1">
      <alignment horizontal="centerContinuous" vertical="center"/>
      <protection locked="0"/>
    </xf>
    <xf numFmtId="0" fontId="0" fillId="0" borderId="13" xfId="0" applyBorder="1" applyAlignment="1" applyProtection="1">
      <alignment horizontal="center" vertical="center"/>
      <protection locked="0"/>
    </xf>
    <xf numFmtId="0" fontId="8" fillId="0" borderId="0" xfId="1" applyFont="1" applyFill="1" applyBorder="1" applyAlignment="1" applyProtection="1">
      <alignment horizontal="centerContinuous" vertical="center"/>
    </xf>
    <xf numFmtId="0" fontId="0" fillId="0" borderId="0" xfId="0" applyAlignment="1">
      <alignment horizontal="centerContinuous" vertical="center"/>
    </xf>
    <xf numFmtId="0" fontId="8" fillId="0" borderId="0" xfId="1" applyFont="1" applyFill="1" applyBorder="1" applyAlignment="1" applyProtection="1">
      <alignment vertic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vertical="center" wrapText="1"/>
    </xf>
    <xf numFmtId="0" fontId="0" fillId="3" borderId="3" xfId="0" applyFill="1" applyBorder="1" applyAlignment="1">
      <alignment horizontal="center" vertical="center"/>
    </xf>
    <xf numFmtId="0" fontId="0" fillId="0" borderId="0" xfId="0" applyAlignment="1">
      <alignment horizontal="right"/>
    </xf>
    <xf numFmtId="0" fontId="3" fillId="0" borderId="0" xfId="0" applyFont="1" applyAlignment="1">
      <alignment horizontal="left" vertical="center" wrapText="1"/>
    </xf>
    <xf numFmtId="0" fontId="14" fillId="2" borderId="21" xfId="2" applyFont="1" applyFill="1" applyBorder="1" applyAlignment="1" applyProtection="1">
      <alignment horizontal="center" vertical="center"/>
    </xf>
    <xf numFmtId="0" fontId="14" fillId="2" borderId="20" xfId="2" applyFont="1" applyFill="1" applyBorder="1" applyAlignment="1" applyProtection="1">
      <alignment horizontal="center" vertical="center" wrapText="1"/>
    </xf>
    <xf numFmtId="0" fontId="14" fillId="2" borderId="22"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xf>
    <xf numFmtId="0" fontId="14" fillId="4" borderId="23" xfId="2" applyFont="1" applyFill="1" applyBorder="1" applyAlignment="1" applyProtection="1">
      <alignment horizontal="center" vertical="center"/>
    </xf>
    <xf numFmtId="2" fontId="0" fillId="0" borderId="14" xfId="0" applyNumberFormat="1" applyBorder="1" applyAlignment="1" applyProtection="1">
      <alignment horizontal="center"/>
      <protection locked="0"/>
    </xf>
    <xf numFmtId="0" fontId="0" fillId="0" borderId="14" xfId="0" applyBorder="1" applyProtection="1">
      <protection locked="0"/>
    </xf>
    <xf numFmtId="164" fontId="0" fillId="0" borderId="9"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3" borderId="14" xfId="0" applyNumberFormat="1" applyFill="1" applyBorder="1" applyAlignment="1">
      <alignment horizontal="center" vertical="center"/>
    </xf>
    <xf numFmtId="0" fontId="15" fillId="2" borderId="17" xfId="2" applyFont="1" applyFill="1" applyBorder="1" applyAlignment="1" applyProtection="1">
      <alignment horizontal="center" vertical="center"/>
    </xf>
    <xf numFmtId="0" fontId="15" fillId="2" borderId="8" xfId="2" applyFont="1" applyFill="1" applyBorder="1" applyAlignment="1" applyProtection="1">
      <alignment horizontal="center" vertical="center"/>
    </xf>
    <xf numFmtId="0" fontId="15" fillId="2" borderId="18" xfId="2" applyFont="1" applyFill="1" applyBorder="1" applyAlignment="1" applyProtection="1">
      <alignment horizontal="center" vertical="center"/>
    </xf>
    <xf numFmtId="14" fontId="0" fillId="0" borderId="24"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2" fontId="0" fillId="0" borderId="24" xfId="0" applyNumberFormat="1" applyBorder="1" applyAlignment="1" applyProtection="1">
      <alignment horizontal="center"/>
      <protection locked="0"/>
    </xf>
    <xf numFmtId="0" fontId="0" fillId="0" borderId="24" xfId="0" applyBorder="1" applyProtection="1">
      <protection locked="0"/>
    </xf>
    <xf numFmtId="0" fontId="10" fillId="0" borderId="0" xfId="3"/>
    <xf numFmtId="0" fontId="11" fillId="0" borderId="0" xfId="0" applyFont="1" applyAlignment="1">
      <alignment vertical="center"/>
    </xf>
    <xf numFmtId="14" fontId="0" fillId="0" borderId="0" xfId="0" applyNumberFormat="1"/>
    <xf numFmtId="0" fontId="9" fillId="0" borderId="0" xfId="0" applyFont="1" applyAlignment="1">
      <alignment horizontal="center"/>
    </xf>
    <xf numFmtId="0" fontId="0" fillId="0" borderId="0" xfId="0" applyAlignment="1">
      <alignment horizontal="left"/>
    </xf>
    <xf numFmtId="0" fontId="4" fillId="0" borderId="0" xfId="0" applyFont="1" applyAlignment="1">
      <alignment horizontal="center"/>
    </xf>
    <xf numFmtId="0" fontId="0" fillId="0" borderId="0" xfId="0" applyAlignment="1">
      <alignment horizontal="left" wrapText="1"/>
    </xf>
    <xf numFmtId="0" fontId="3" fillId="0" borderId="0" xfId="0" applyFont="1" applyAlignment="1">
      <alignment horizontal="right" vertical="center" wrapText="1"/>
    </xf>
    <xf numFmtId="0" fontId="0" fillId="0" borderId="0" xfId="0" applyAlignment="1">
      <alignment horizontal="right" vertical="center" wrapText="1"/>
    </xf>
    <xf numFmtId="0" fontId="3" fillId="0" borderId="0" xfId="0" applyFont="1" applyAlignment="1">
      <alignment horizontal="right" wrapText="1"/>
    </xf>
    <xf numFmtId="0" fontId="7" fillId="0" borderId="8" xfId="0" applyFont="1" applyBorder="1" applyAlignment="1">
      <alignment horizontal="center" vertical="center"/>
    </xf>
  </cellXfs>
  <cellStyles count="4">
    <cellStyle name="Heading 2" xfId="1" builtinId="17"/>
    <cellStyle name="Hyperlink" xfId="3" builtinId="8"/>
    <cellStyle name="Normal" xfId="0" builtinId="0"/>
    <cellStyle name="Total" xfId="2" builtinId="25"/>
  </cellStyles>
  <dxfs count="38">
    <dxf>
      <numFmt numFmtId="165" formatCode="&quot;-&quot;;;&quot;-&quot;;&quot;-&quot;"/>
    </dxf>
    <dxf>
      <numFmt numFmtId="165" formatCode="&quot;-&quot;;;&quot;-&quot;;&quot;-&quot;"/>
    </dxf>
    <dxf>
      <alignment horizontal="center" vertical="center" textRotation="0" wrapText="0" indent="0" justifyLastLine="0" shrinkToFit="0" readingOrder="0"/>
      <border diagonalUp="0" diagonalDown="0">
        <left/>
        <right/>
        <top style="thin">
          <color theme="1" tint="0.34998626667073579"/>
        </top>
        <bottom style="thin">
          <color theme="1" tint="0.34998626667073579"/>
        </bottom>
        <vertical/>
        <horizontal/>
      </border>
      <protection locked="0" hidden="0"/>
    </dxf>
    <dxf>
      <alignment horizontal="center" vertical="center" textRotation="0" wrapText="0" indent="0" justifyLastLine="0" shrinkToFit="0" readingOrder="0"/>
      <border diagonalUp="0" diagonalDown="0">
        <left style="thin">
          <color theme="1" tint="0.34998626667073579"/>
        </left>
        <right/>
        <top style="thin">
          <color theme="1" tint="0.34998626667073579"/>
        </top>
        <bottom style="thin">
          <color theme="1" tint="0.34998626667073579"/>
        </bottom>
        <vertical/>
        <horizontal/>
      </border>
      <protection locked="0" hidden="0"/>
    </dxf>
    <dxf>
      <numFmt numFmtId="164" formatCode="&quot;$&quot;#,##0.00"/>
      <alignment horizontal="center" vertical="center" textRotation="0" wrapText="0" indent="0" justifyLastLine="0" shrinkToFit="0" readingOrder="0"/>
      <border diagonalUp="0" diagonalDown="0">
        <left/>
        <right/>
        <top style="thin">
          <color theme="1" tint="0.34998626667073579"/>
        </top>
        <bottom style="thin">
          <color theme="1" tint="0.34998626667073579"/>
        </bottom>
        <vertical/>
        <horizontal/>
      </border>
      <protection locked="0" hidden="0"/>
    </dxf>
    <dxf>
      <numFmt numFmtId="19" formatCode="m/d/yyyy"/>
      <alignment horizontal="center" vertical="center" textRotation="0" wrapText="0" indent="0" justifyLastLine="0" shrinkToFit="0" readingOrder="0"/>
      <border diagonalUp="0" diagonalDown="0">
        <left/>
        <right style="thin">
          <color theme="1" tint="0.34998626667073579"/>
        </right>
        <top style="thin">
          <color theme="1" tint="0.34998626667073579"/>
        </top>
        <bottom style="thin">
          <color theme="1" tint="0.34998626667073579"/>
        </bottom>
        <vertical/>
        <horizontal/>
      </border>
      <protection locked="0" hidden="0"/>
    </dxf>
    <dxf>
      <border outline="0">
        <left style="double">
          <color rgb="FF595959"/>
        </left>
        <right style="double">
          <color rgb="FF595959"/>
        </right>
        <top style="double">
          <color rgb="FF595959"/>
        </top>
        <bottom style="thin">
          <color rgb="FF595959"/>
        </bottom>
      </border>
    </dxf>
    <dxf>
      <alignment horizontal="center" vertical="center" textRotation="0" wrapText="0" indent="0" justifyLastLine="0" shrinkToFit="0" readingOrder="0"/>
      <protection locked="0" hidden="0"/>
    </dxf>
    <dxf>
      <border outline="0">
        <bottom style="double">
          <color rgb="FF595959"/>
        </bottom>
      </border>
    </dxf>
    <dxf>
      <font>
        <strike val="0"/>
        <outline val="0"/>
        <shadow val="0"/>
        <u val="none"/>
        <vertAlign val="baseline"/>
        <sz val="11"/>
        <color theme="1" tint="4.9989318521683403E-2"/>
        <name val="Aptos Narrow"/>
        <family val="2"/>
        <scheme val="minor"/>
      </font>
      <fill>
        <patternFill patternType="solid">
          <fgColor indexed="64"/>
          <bgColor theme="9" tint="0.59999389629810485"/>
        </patternFill>
      </fill>
      <alignment horizontal="center" vertical="center" textRotation="0" wrapText="0" indent="0" justifyLastLine="0" shrinkToFit="0" readingOrder="0"/>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double">
          <color rgb="FF595959"/>
        </left>
        <right style="double">
          <color rgb="FF595959"/>
        </right>
        <top style="double">
          <color rgb="FF595959"/>
        </top>
        <bottom style="thin">
          <color rgb="FF595959"/>
        </bottom>
      </border>
    </dxf>
    <dxf>
      <alignment horizontal="center" vertical="center" textRotation="0" wrapText="0" indent="0" justifyLastLine="0" shrinkToFit="0" readingOrder="0"/>
      <protection locked="0" hidden="0"/>
    </dxf>
    <dxf>
      <border outline="0">
        <bottom style="double">
          <color rgb="FF595959"/>
        </bottom>
      </border>
    </dxf>
    <dxf>
      <font>
        <strike val="0"/>
        <outline val="0"/>
        <shadow val="0"/>
        <u val="none"/>
        <vertAlign val="baseline"/>
        <sz val="11"/>
        <color theme="2" tint="-0.89999084444715716"/>
        <name val="Aptos Narrow"/>
        <family val="2"/>
        <scheme val="minor"/>
      </font>
      <fill>
        <patternFill patternType="solid">
          <fgColor indexed="64"/>
          <bgColor theme="9" tint="0.59999389629810485"/>
        </patternFill>
      </fill>
      <alignment horizontal="center" vertical="center" textRotation="0" wrapText="0" indent="0" justifyLastLine="0" shrinkToFit="0" readingOrder="0"/>
      <protection locked="1" hidden="0"/>
    </dxf>
    <dxf>
      <alignment horizontal="center" vertical="center" textRotation="0" wrapText="0" indent="0" justifyLastLine="0" shrinkToFit="0" readingOrder="0"/>
      <border diagonalUp="0" diagonalDown="0">
        <left/>
        <right/>
        <top style="thin">
          <color theme="1" tint="0.34998626667073579"/>
        </top>
        <bottom style="thin">
          <color theme="1" tint="0.34998626667073579"/>
        </bottom>
        <vertical/>
        <horizontal/>
      </border>
      <protection locked="0" hidden="0"/>
    </dxf>
    <dxf>
      <alignment horizontal="center" vertical="center" textRotation="0" wrapText="0" indent="0" justifyLastLine="0" shrinkToFit="0" readingOrder="0"/>
      <border diagonalUp="0" diagonalDown="0">
        <left style="thin">
          <color theme="1" tint="0.34998626667073579"/>
        </left>
        <right/>
        <top style="thin">
          <color theme="1" tint="0.34998626667073579"/>
        </top>
        <bottom style="thin">
          <color theme="1" tint="0.34998626667073579"/>
        </bottom>
        <vertical/>
        <horizontal/>
      </border>
      <protection locked="0" hidden="0"/>
    </dxf>
    <dxf>
      <numFmt numFmtId="164" formatCode="&quot;$&quot;#,##0.00"/>
      <alignment horizontal="center" vertical="center" textRotation="0" wrapText="0" indent="0" justifyLastLine="0" shrinkToFit="0" readingOrder="0"/>
      <border diagonalUp="0" diagonalDown="0">
        <left/>
        <right/>
        <top style="thin">
          <color theme="1" tint="0.34998626667073579"/>
        </top>
        <bottom style="thin">
          <color theme="1" tint="0.34998626667073579"/>
        </bottom>
        <vertical/>
        <horizontal/>
      </border>
      <protection locked="0" hidden="0"/>
    </dxf>
    <dxf>
      <numFmt numFmtId="19" formatCode="m/d/yyyy"/>
      <alignment horizontal="center" vertical="center" textRotation="0" wrapText="0" indent="0" justifyLastLine="0" shrinkToFit="0" readingOrder="0"/>
      <border diagonalUp="0" diagonalDown="0">
        <left/>
        <right style="thin">
          <color theme="1" tint="0.34998626667073579"/>
        </right>
        <top style="thin">
          <color theme="1" tint="0.34998626667073579"/>
        </top>
        <bottom style="thin">
          <color theme="1" tint="0.34998626667073579"/>
        </bottom>
        <vertical/>
        <horizontal/>
      </border>
      <protection locked="0" hidden="0"/>
    </dxf>
    <dxf>
      <border outline="0">
        <left style="double">
          <color theme="1" tint="0.34998626667073579"/>
        </left>
        <right style="double">
          <color theme="1" tint="0.34998626667073579"/>
        </right>
        <top style="double">
          <color theme="1" tint="0.34998626667073579"/>
        </top>
        <bottom style="thin">
          <color theme="1" tint="0.34998626667073579"/>
        </bottom>
      </border>
    </dxf>
    <dxf>
      <alignment horizontal="center" vertical="center" textRotation="0" wrapText="0" indent="0" justifyLastLine="0" shrinkToFit="0" readingOrder="0"/>
      <protection locked="0" hidden="0"/>
    </dxf>
    <dxf>
      <border outline="0">
        <bottom style="double">
          <color theme="1" tint="0.34998626667073579"/>
        </bottom>
      </border>
    </dxf>
    <dxf>
      <font>
        <strike val="0"/>
        <outline val="0"/>
        <shadow val="0"/>
        <u val="none"/>
        <vertAlign val="baseline"/>
        <sz val="11"/>
        <color theme="1" tint="4.9989318521683403E-2"/>
        <name val="Aptos Narrow"/>
        <family val="2"/>
        <scheme val="minor"/>
      </font>
      <fill>
        <patternFill patternType="solid">
          <fgColor indexed="64"/>
          <bgColor theme="9" tint="0.59999389629810485"/>
        </patternFill>
      </fill>
      <alignment horizontal="center" vertical="center" textRotation="0" wrapText="0" indent="0" justifyLastLine="0" shrinkToFit="0" readingOrder="0"/>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double">
          <color theme="1" tint="0.34998626667073579"/>
        </left>
        <right style="double">
          <color theme="1" tint="0.34998626667073579"/>
        </right>
        <top style="double">
          <color theme="1" tint="0.34998626667073579"/>
        </top>
        <bottom style="thin">
          <color theme="1" tint="0.34998626667073579"/>
        </bottom>
      </border>
    </dxf>
    <dxf>
      <alignment horizontal="center" vertical="center" textRotation="0" wrapText="0" indent="0" justifyLastLine="0" shrinkToFit="0" readingOrder="0"/>
      <protection locked="0" hidden="0"/>
    </dxf>
    <dxf>
      <border outline="0">
        <bottom style="double">
          <color theme="1" tint="0.34998626667073579"/>
        </bottom>
      </border>
    </dxf>
    <dxf>
      <font>
        <strike val="0"/>
        <outline val="0"/>
        <shadow val="0"/>
        <u val="none"/>
        <vertAlign val="baseline"/>
        <sz val="11"/>
        <color theme="2" tint="-0.89999084444715716"/>
        <name val="Aptos Narrow"/>
        <family val="2"/>
        <scheme val="minor"/>
      </font>
      <fill>
        <patternFill patternType="solid">
          <fgColor indexed="64"/>
          <bgColor theme="9" tint="0.59999389629810485"/>
        </patternFill>
      </fill>
      <alignment horizontal="center"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24</xdr:row>
      <xdr:rowOff>95251</xdr:rowOff>
    </xdr:from>
    <xdr:to>
      <xdr:col>3</xdr:col>
      <xdr:colOff>578109</xdr:colOff>
      <xdr:row>38</xdr:row>
      <xdr:rowOff>19051</xdr:rowOff>
    </xdr:to>
    <xdr:pic>
      <xdr:nvPicPr>
        <xdr:cNvPr id="4" name="Picture 3">
          <a:extLst>
            <a:ext uri="{FF2B5EF4-FFF2-40B4-BE49-F238E27FC236}">
              <a16:creationId xmlns:a16="http://schemas.microsoft.com/office/drawing/2014/main" id="{A0DDEF14-2C01-8630-E8F5-673766FA92CC}"/>
            </a:ext>
          </a:extLst>
        </xdr:cNvPr>
        <xdr:cNvPicPr>
          <a:picLocks noChangeAspect="1"/>
        </xdr:cNvPicPr>
      </xdr:nvPicPr>
      <xdr:blipFill>
        <a:blip xmlns:r="http://schemas.openxmlformats.org/officeDocument/2006/relationships" r:embed="rId1"/>
        <a:stretch>
          <a:fillRect/>
        </a:stretch>
      </xdr:blipFill>
      <xdr:spPr>
        <a:xfrm>
          <a:off x="133350" y="4953001"/>
          <a:ext cx="2273559" cy="2590800"/>
        </a:xfrm>
        <a:prstGeom prst="rect">
          <a:avLst/>
        </a:prstGeom>
      </xdr:spPr>
    </xdr:pic>
    <xdr:clientData/>
  </xdr:twoCellAnchor>
  <xdr:twoCellAnchor editAs="oneCell">
    <xdr:from>
      <xdr:col>4</xdr:col>
      <xdr:colOff>504826</xdr:colOff>
      <xdr:row>24</xdr:row>
      <xdr:rowOff>95250</xdr:rowOff>
    </xdr:from>
    <xdr:to>
      <xdr:col>8</xdr:col>
      <xdr:colOff>494094</xdr:colOff>
      <xdr:row>37</xdr:row>
      <xdr:rowOff>104775</xdr:rowOff>
    </xdr:to>
    <xdr:pic>
      <xdr:nvPicPr>
        <xdr:cNvPr id="5" name="Picture 4">
          <a:extLst>
            <a:ext uri="{FF2B5EF4-FFF2-40B4-BE49-F238E27FC236}">
              <a16:creationId xmlns:a16="http://schemas.microsoft.com/office/drawing/2014/main" id="{73FE7BEB-86FE-AB02-C948-A6450E15E34E}"/>
            </a:ext>
          </a:extLst>
        </xdr:cNvPr>
        <xdr:cNvPicPr>
          <a:picLocks noChangeAspect="1"/>
        </xdr:cNvPicPr>
      </xdr:nvPicPr>
      <xdr:blipFill>
        <a:blip xmlns:r="http://schemas.openxmlformats.org/officeDocument/2006/relationships" r:embed="rId2"/>
        <a:stretch>
          <a:fillRect/>
        </a:stretch>
      </xdr:blipFill>
      <xdr:spPr>
        <a:xfrm>
          <a:off x="2943226" y="4953000"/>
          <a:ext cx="2427668" cy="2486025"/>
        </a:xfrm>
        <a:prstGeom prst="rect">
          <a:avLst/>
        </a:prstGeom>
      </xdr:spPr>
    </xdr:pic>
    <xdr:clientData/>
  </xdr:twoCellAnchor>
  <xdr:twoCellAnchor editAs="oneCell">
    <xdr:from>
      <xdr:col>9</xdr:col>
      <xdr:colOff>447674</xdr:colOff>
      <xdr:row>25</xdr:row>
      <xdr:rowOff>9525</xdr:rowOff>
    </xdr:from>
    <xdr:to>
      <xdr:col>13</xdr:col>
      <xdr:colOff>495300</xdr:colOff>
      <xdr:row>37</xdr:row>
      <xdr:rowOff>114785</xdr:rowOff>
    </xdr:to>
    <xdr:pic>
      <xdr:nvPicPr>
        <xdr:cNvPr id="6" name="Picture 5">
          <a:extLst>
            <a:ext uri="{FF2B5EF4-FFF2-40B4-BE49-F238E27FC236}">
              <a16:creationId xmlns:a16="http://schemas.microsoft.com/office/drawing/2014/main" id="{1602851C-1BF8-8ADA-4F1D-BC22C4A4FF32}"/>
            </a:ext>
          </a:extLst>
        </xdr:cNvPr>
        <xdr:cNvPicPr>
          <a:picLocks noChangeAspect="1"/>
        </xdr:cNvPicPr>
      </xdr:nvPicPr>
      <xdr:blipFill>
        <a:blip xmlns:r="http://schemas.openxmlformats.org/officeDocument/2006/relationships" r:embed="rId3"/>
        <a:stretch>
          <a:fillRect/>
        </a:stretch>
      </xdr:blipFill>
      <xdr:spPr>
        <a:xfrm>
          <a:off x="5934074" y="5057775"/>
          <a:ext cx="2486026" cy="2391260"/>
        </a:xfrm>
        <a:prstGeom prst="rect">
          <a:avLst/>
        </a:prstGeom>
      </xdr:spPr>
    </xdr:pic>
    <xdr:clientData/>
  </xdr:twoCellAnchor>
  <xdr:twoCellAnchor>
    <xdr:from>
      <xdr:col>3</xdr:col>
      <xdr:colOff>600075</xdr:colOff>
      <xdr:row>29</xdr:row>
      <xdr:rowOff>142875</xdr:rowOff>
    </xdr:from>
    <xdr:to>
      <xdr:col>4</xdr:col>
      <xdr:colOff>466725</xdr:colOff>
      <xdr:row>32</xdr:row>
      <xdr:rowOff>56007</xdr:rowOff>
    </xdr:to>
    <xdr:sp macro="" textlink="">
      <xdr:nvSpPr>
        <xdr:cNvPr id="7" name="Arrow: Right 6">
          <a:extLst>
            <a:ext uri="{FF2B5EF4-FFF2-40B4-BE49-F238E27FC236}">
              <a16:creationId xmlns:a16="http://schemas.microsoft.com/office/drawing/2014/main" id="{4E73F534-9AE3-FCDD-78F5-9E6A9D0F1B0B}"/>
            </a:ext>
          </a:extLst>
        </xdr:cNvPr>
        <xdr:cNvSpPr/>
      </xdr:nvSpPr>
      <xdr:spPr>
        <a:xfrm>
          <a:off x="2428875" y="5953125"/>
          <a:ext cx="476250" cy="48463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523875</xdr:colOff>
      <xdr:row>29</xdr:row>
      <xdr:rowOff>171450</xdr:rowOff>
    </xdr:from>
    <xdr:to>
      <xdr:col>9</xdr:col>
      <xdr:colOff>390525</xdr:colOff>
      <xdr:row>32</xdr:row>
      <xdr:rowOff>84582</xdr:rowOff>
    </xdr:to>
    <xdr:sp macro="" textlink="">
      <xdr:nvSpPr>
        <xdr:cNvPr id="8" name="Arrow: Right 7">
          <a:extLst>
            <a:ext uri="{FF2B5EF4-FFF2-40B4-BE49-F238E27FC236}">
              <a16:creationId xmlns:a16="http://schemas.microsoft.com/office/drawing/2014/main" id="{DB1D19B0-4D5B-455C-8A4D-4DFDDEF57DD2}"/>
            </a:ext>
          </a:extLst>
        </xdr:cNvPr>
        <xdr:cNvSpPr/>
      </xdr:nvSpPr>
      <xdr:spPr>
        <a:xfrm>
          <a:off x="5400675" y="5981700"/>
          <a:ext cx="476250" cy="48463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51042</xdr:colOff>
      <xdr:row>10</xdr:row>
      <xdr:rowOff>19050</xdr:rowOff>
    </xdr:from>
    <xdr:to>
      <xdr:col>12</xdr:col>
      <xdr:colOff>352423</xdr:colOff>
      <xdr:row>20</xdr:row>
      <xdr:rowOff>118626</xdr:rowOff>
    </xdr:to>
    <xdr:pic>
      <xdr:nvPicPr>
        <xdr:cNvPr id="10" name="Picture 9">
          <a:extLst>
            <a:ext uri="{FF2B5EF4-FFF2-40B4-BE49-F238E27FC236}">
              <a16:creationId xmlns:a16="http://schemas.microsoft.com/office/drawing/2014/main" id="{4A3A9A78-2E5E-99F0-1F7E-DD86B33ED5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37442" y="1924050"/>
          <a:ext cx="2130181" cy="20998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C9768C-5189-4783-9BCC-71FF27CCE533}" name="Mileage" displayName="Mileage" ref="A10:F22" totalsRowShown="0" headerRowDxfId="37" dataDxfId="35" headerRowBorderDxfId="36" tableBorderDxfId="34" headerRowCellStyle="Total">
  <autoFilter ref="A10:F22" xr:uid="{0FC9768C-5189-4783-9BCC-71FF27CCE533}">
    <filterColumn colId="0" hiddenButton="1"/>
    <filterColumn colId="1" hiddenButton="1"/>
    <filterColumn colId="2" hiddenButton="1"/>
    <filterColumn colId="3" hiddenButton="1"/>
    <filterColumn colId="4" hiddenButton="1"/>
    <filterColumn colId="5" hiddenButton="1"/>
  </autoFilter>
  <tableColumns count="6">
    <tableColumn id="1" xr3:uid="{8C3DCCAB-EBE5-44DC-95EB-DAF7102920FA}" name="Date" dataDxfId="33"/>
    <tableColumn id="2" xr3:uid="{15EAD19D-9E26-4973-B5AF-419FE47E6384}" name="Starting Odometer" dataDxfId="32"/>
    <tableColumn id="3" xr3:uid="{D3868B76-0C93-43BB-8AD2-B3D6B69B5463}" name="Ending Odometer" dataDxfId="31"/>
    <tableColumn id="4" xr3:uid="{293FCD4E-D675-4354-A6DC-65CF2D1BFA4D}" name="Miles" dataDxfId="30">
      <calculatedColumnFormula>IF(B11&lt;&gt;"",IF(C11&lt;&gt;"",C11-B11,"ERROR"),"")</calculatedColumnFormula>
    </tableColumn>
    <tableColumn id="5" xr3:uid="{39C3DFFF-1595-40C3-B6CC-B6F56EBD2BE9}" name="Trip Description &amp; Purpose" dataDxfId="29"/>
    <tableColumn id="6" xr3:uid="{F1C677B5-5F13-4FD6-8C7D-11947ADEC864}" name="Comments"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1BF381-C588-47BA-9801-9B8170623953}" name="Table5" displayName="Table5" ref="H10:K18" totalsRowShown="0" headerRowDxfId="27" dataDxfId="25" headerRowBorderDxfId="26" tableBorderDxfId="24" headerRowCellStyle="Total">
  <autoFilter ref="H10:K18" xr:uid="{091BF381-C588-47BA-9801-9B8170623953}">
    <filterColumn colId="0" hiddenButton="1"/>
    <filterColumn colId="1" hiddenButton="1"/>
    <filterColumn colId="2" hiddenButton="1"/>
    <filterColumn colId="3" hiddenButton="1"/>
  </autoFilter>
  <tableColumns count="4">
    <tableColumn id="1" xr3:uid="{4D0D7B84-7FBB-446E-8E84-D353D2EFD771}" name="Date" dataDxfId="23"/>
    <tableColumn id="2" xr3:uid="{50F0EE18-54B6-41C7-B8C1-0C1FFE4DF276}" name="Cost" dataDxfId="22"/>
    <tableColumn id="3" xr3:uid="{06F61D23-8579-4685-8E12-D09112178A0B}" name="Parking or Tolls?" dataDxfId="21"/>
    <tableColumn id="4" xr3:uid="{9D83DD1A-5FE9-4B7D-B170-507039D4797B}" name="Comments"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D7A20A6-1F16-4816-8FA5-EC25156669D5}" name="Mileage7" displayName="Mileage7" ref="A10:F22" totalsRowShown="0" headerRowDxfId="19" dataDxfId="17" headerRowBorderDxfId="18" tableBorderDxfId="16" headerRowCellStyle="Total">
  <autoFilter ref="A10:F22" xr:uid="{0FC9768C-5189-4783-9BCC-71FF27CCE533}">
    <filterColumn colId="0" hiddenButton="1"/>
    <filterColumn colId="1" hiddenButton="1"/>
    <filterColumn colId="2" hiddenButton="1"/>
    <filterColumn colId="3" hiddenButton="1"/>
    <filterColumn colId="4" hiddenButton="1"/>
    <filterColumn colId="5" hiddenButton="1"/>
  </autoFilter>
  <tableColumns count="6">
    <tableColumn id="1" xr3:uid="{C683A555-776D-44E7-BC27-045CCD197EF1}" name="Date" dataDxfId="15"/>
    <tableColumn id="2" xr3:uid="{9B269A43-BE26-4EBE-B478-7C4A46FFA90C}" name="Starting Odometer" dataDxfId="14"/>
    <tableColumn id="3" xr3:uid="{70CA29DB-9AEA-4D35-8A0E-FC70E986DEEC}" name="Ending Odometer" dataDxfId="13"/>
    <tableColumn id="4" xr3:uid="{075AE3BC-F454-4EAA-B472-8D7F934D35D9}" name="Miles" dataDxfId="12">
      <calculatedColumnFormula>IF(B11&lt;&gt;"",IF(C11&lt;&gt;"",C11-B11,"ERROR"),"")</calculatedColumnFormula>
    </tableColumn>
    <tableColumn id="5" xr3:uid="{0FCE1190-A60A-40FF-A06D-D19C487DF5C6}" name="Trip Description &amp; Purpose" dataDxfId="11"/>
    <tableColumn id="6" xr3:uid="{28FB5856-2819-410E-B0C1-BDAA1C6E3D10}" name="Comments"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0043F7-D843-4C4E-80E1-4F9439E55071}" name="Table58" displayName="Table58" ref="H10:K18" totalsRowShown="0" headerRowDxfId="9" dataDxfId="7" headerRowBorderDxfId="8" tableBorderDxfId="6" headerRowCellStyle="Total">
  <autoFilter ref="H10:K18" xr:uid="{091BF381-C588-47BA-9801-9B8170623953}">
    <filterColumn colId="0" hiddenButton="1"/>
    <filterColumn colId="1" hiddenButton="1"/>
    <filterColumn colId="2" hiddenButton="1"/>
    <filterColumn colId="3" hiddenButton="1"/>
  </autoFilter>
  <tableColumns count="4">
    <tableColumn id="1" xr3:uid="{D086BABB-B15B-43F1-A95F-9A2052B78B4D}" name="Date" dataDxfId="5"/>
    <tableColumn id="2" xr3:uid="{C91D1414-95B1-4292-BDE0-3ECE8E9AF8C1}" name="Cost" dataDxfId="4"/>
    <tableColumn id="3" xr3:uid="{D1A78CB2-9617-465C-97AC-1D9F4C2F2871}" name="Parking or Tolls?" dataDxfId="3"/>
    <tableColumn id="4" xr3:uid="{698AAAD7-E54B-4E40-A716-EC7DBCDC5221}" name="Comment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okkeepingbyket.com/Consultation-Booking/" TargetMode="External"/><Relationship Id="rId2" Type="http://schemas.openxmlformats.org/officeDocument/2006/relationships/hyperlink" Target="https://www.bookkeepingbyket.com/Tax-Prep/" TargetMode="External"/><Relationship Id="rId1" Type="http://schemas.openxmlformats.org/officeDocument/2006/relationships/hyperlink" Target="https://www.bookkeepingbyket.com/gallery/BBK_SmallBusiness_MilageLog_Printable.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bookkeepingbyket.com/Contac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gov/taxtopics/tc510"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4334-D5A6-404F-9BBE-18D35ACA3D26}">
  <dimension ref="A1:X24"/>
  <sheetViews>
    <sheetView showGridLines="0" workbookViewId="0">
      <selection activeCell="W21" sqref="W21"/>
    </sheetView>
  </sheetViews>
  <sheetFormatPr defaultRowHeight="15"/>
  <sheetData>
    <row r="1" spans="1:24" ht="15" customHeight="1">
      <c r="A1" s="54" t="s">
        <v>20</v>
      </c>
      <c r="B1" s="54"/>
      <c r="C1" s="54"/>
      <c r="D1" s="54"/>
      <c r="E1" s="54"/>
      <c r="F1" s="54"/>
      <c r="G1" s="54"/>
      <c r="H1" s="54"/>
      <c r="I1" s="54"/>
      <c r="J1" s="54"/>
      <c r="K1" s="54"/>
      <c r="L1" s="54"/>
      <c r="M1" s="54"/>
      <c r="N1" s="54"/>
      <c r="O1" s="54"/>
      <c r="P1" s="54"/>
      <c r="Q1" s="54"/>
      <c r="R1" s="54"/>
      <c r="S1" s="54"/>
      <c r="T1" s="54"/>
      <c r="U1" s="54"/>
      <c r="V1" s="54"/>
      <c r="W1" s="54"/>
      <c r="X1" s="54"/>
    </row>
    <row r="2" spans="1:24" ht="15" customHeight="1">
      <c r="A2" s="54"/>
      <c r="B2" s="54"/>
      <c r="C2" s="54"/>
      <c r="D2" s="54"/>
      <c r="E2" s="54"/>
      <c r="F2" s="54"/>
      <c r="G2" s="54"/>
      <c r="H2" s="54"/>
      <c r="I2" s="54"/>
      <c r="J2" s="54"/>
      <c r="K2" s="54"/>
      <c r="L2" s="54"/>
      <c r="M2" s="54"/>
      <c r="N2" s="54"/>
      <c r="O2" s="54"/>
      <c r="P2" s="54"/>
      <c r="Q2" s="54"/>
      <c r="R2" s="54"/>
      <c r="S2" s="54"/>
      <c r="T2" s="54"/>
      <c r="U2" s="54"/>
      <c r="V2" s="54"/>
      <c r="W2" s="54"/>
      <c r="X2" s="54"/>
    </row>
    <row r="3" spans="1:24" ht="15" customHeight="1">
      <c r="A3" s="54"/>
      <c r="B3" s="54"/>
      <c r="C3" s="54"/>
      <c r="D3" s="54"/>
      <c r="E3" s="54"/>
      <c r="F3" s="54"/>
      <c r="G3" s="54"/>
      <c r="H3" s="54"/>
      <c r="I3" s="54"/>
      <c r="J3" s="54"/>
      <c r="K3" s="54"/>
      <c r="L3" s="54"/>
      <c r="M3" s="54"/>
      <c r="N3" s="54"/>
      <c r="O3" s="54"/>
      <c r="P3" s="54"/>
      <c r="Q3" s="54"/>
      <c r="R3" s="54"/>
      <c r="S3" s="54"/>
      <c r="T3" s="54"/>
      <c r="U3" s="54"/>
      <c r="V3" s="54"/>
      <c r="W3" s="54"/>
      <c r="X3" s="54"/>
    </row>
    <row r="4" spans="1:24" ht="15" customHeight="1">
      <c r="A4" s="54"/>
      <c r="B4" s="54"/>
      <c r="C4" s="54"/>
      <c r="D4" s="54"/>
      <c r="E4" s="54"/>
      <c r="F4" s="54"/>
      <c r="G4" s="54"/>
      <c r="H4" s="54"/>
      <c r="I4" s="54"/>
      <c r="J4" s="54"/>
      <c r="K4" s="54"/>
      <c r="L4" s="54"/>
      <c r="M4" s="54"/>
      <c r="N4" s="54"/>
      <c r="O4" s="54"/>
      <c r="P4" s="54"/>
      <c r="Q4" s="54"/>
      <c r="R4" s="54"/>
      <c r="S4" s="54"/>
      <c r="T4" s="54"/>
      <c r="U4" s="54"/>
      <c r="V4" s="54"/>
      <c r="W4" s="54"/>
      <c r="X4" s="54"/>
    </row>
    <row r="5" spans="1:24" ht="15" customHeight="1">
      <c r="A5" s="54"/>
      <c r="B5" s="54"/>
      <c r="C5" s="54"/>
      <c r="D5" s="54"/>
      <c r="E5" s="54"/>
      <c r="F5" s="54"/>
      <c r="G5" s="54"/>
      <c r="H5" s="54"/>
      <c r="I5" s="54"/>
      <c r="J5" s="54"/>
      <c r="K5" s="54"/>
      <c r="L5" s="54"/>
      <c r="M5" s="54"/>
      <c r="N5" s="54"/>
      <c r="O5" s="54"/>
      <c r="P5" s="54"/>
      <c r="Q5" s="54"/>
      <c r="R5" s="54"/>
      <c r="S5" s="54"/>
      <c r="T5" s="54"/>
      <c r="U5" s="54"/>
      <c r="V5" s="54"/>
      <c r="W5" s="54"/>
      <c r="X5" s="54"/>
    </row>
    <row r="6" spans="1:24" ht="15" customHeight="1">
      <c r="A6" s="54"/>
      <c r="B6" s="54"/>
      <c r="C6" s="54"/>
      <c r="D6" s="54"/>
      <c r="E6" s="54"/>
      <c r="F6" s="54"/>
      <c r="G6" s="54"/>
      <c r="H6" s="54"/>
      <c r="I6" s="54"/>
      <c r="J6" s="54"/>
      <c r="K6" s="54"/>
      <c r="L6" s="54"/>
      <c r="M6" s="54"/>
      <c r="N6" s="54"/>
      <c r="O6" s="54"/>
      <c r="P6" s="54"/>
      <c r="Q6" s="54"/>
      <c r="R6" s="54"/>
      <c r="S6" s="54"/>
      <c r="T6" s="54"/>
      <c r="U6" s="54"/>
      <c r="V6" s="54"/>
      <c r="W6" s="54"/>
      <c r="X6" s="54"/>
    </row>
    <row r="7" spans="1:24">
      <c r="A7" s="55" t="s">
        <v>79</v>
      </c>
      <c r="B7" s="55"/>
      <c r="C7" s="55"/>
      <c r="D7" s="55"/>
      <c r="E7" s="55"/>
      <c r="F7" s="55"/>
      <c r="G7" s="55"/>
      <c r="H7" s="55"/>
      <c r="I7" s="55"/>
      <c r="J7" s="55"/>
      <c r="K7" s="55"/>
      <c r="L7" s="55"/>
      <c r="M7" s="55"/>
      <c r="N7" s="55"/>
      <c r="O7" s="55"/>
      <c r="P7" s="55"/>
      <c r="Q7" s="55"/>
      <c r="R7" s="55"/>
      <c r="S7" s="55"/>
      <c r="T7" s="55"/>
      <c r="U7" s="55"/>
      <c r="V7" s="55"/>
      <c r="W7" s="55"/>
      <c r="X7" s="55"/>
    </row>
    <row r="8" spans="1:24">
      <c r="A8" s="55" t="s">
        <v>103</v>
      </c>
      <c r="B8" s="55"/>
      <c r="C8" s="55"/>
      <c r="D8" s="55"/>
      <c r="E8" s="55"/>
      <c r="F8" s="55"/>
      <c r="G8" s="55"/>
      <c r="H8" s="55"/>
      <c r="I8" s="55"/>
      <c r="J8" s="55"/>
      <c r="K8" s="55"/>
      <c r="L8" s="55"/>
      <c r="M8" s="55"/>
      <c r="N8" s="55"/>
      <c r="O8" s="55"/>
      <c r="P8" s="55"/>
      <c r="Q8" s="55"/>
      <c r="R8" s="55"/>
      <c r="S8" s="55"/>
      <c r="T8" s="55"/>
      <c r="U8" s="55"/>
      <c r="V8" s="55"/>
      <c r="W8" s="55"/>
      <c r="X8" s="55"/>
    </row>
    <row r="9" spans="1:24" ht="15" customHeight="1">
      <c r="A9" s="1" t="s">
        <v>87</v>
      </c>
      <c r="E9" s="51" t="s">
        <v>91</v>
      </c>
      <c r="V9" s="2"/>
    </row>
    <row r="10" spans="1:24">
      <c r="A10" s="1"/>
    </row>
    <row r="11" spans="1:24" ht="18.75">
      <c r="A11" s="1" t="s">
        <v>93</v>
      </c>
      <c r="D11" s="1"/>
      <c r="N11" s="52" t="s">
        <v>68</v>
      </c>
      <c r="O11" s="1"/>
    </row>
    <row r="12" spans="1:24" ht="18.75">
      <c r="A12" s="1" t="s">
        <v>99</v>
      </c>
      <c r="N12" s="52" t="s">
        <v>78</v>
      </c>
    </row>
    <row r="13" spans="1:24">
      <c r="A13" s="1" t="s">
        <v>100</v>
      </c>
      <c r="N13" t="s">
        <v>69</v>
      </c>
    </row>
    <row r="14" spans="1:24">
      <c r="A14" t="s">
        <v>21</v>
      </c>
      <c r="N14" t="s">
        <v>70</v>
      </c>
    </row>
    <row r="15" spans="1:24">
      <c r="A15" t="s">
        <v>22</v>
      </c>
    </row>
    <row r="16" spans="1:24">
      <c r="A16" t="s">
        <v>23</v>
      </c>
      <c r="N16" t="s">
        <v>94</v>
      </c>
    </row>
    <row r="17" spans="1:14">
      <c r="A17" t="s">
        <v>24</v>
      </c>
      <c r="N17" t="s">
        <v>96</v>
      </c>
    </row>
    <row r="18" spans="1:14">
      <c r="A18" t="s">
        <v>25</v>
      </c>
      <c r="N18" s="51" t="s">
        <v>95</v>
      </c>
    </row>
    <row r="19" spans="1:14">
      <c r="A19" t="s">
        <v>28</v>
      </c>
    </row>
    <row r="20" spans="1:14">
      <c r="A20" t="s">
        <v>26</v>
      </c>
      <c r="N20" t="s">
        <v>97</v>
      </c>
    </row>
    <row r="21" spans="1:14">
      <c r="A21" t="s">
        <v>27</v>
      </c>
      <c r="N21" s="51" t="s">
        <v>98</v>
      </c>
    </row>
    <row r="22" spans="1:14">
      <c r="A22" t="s">
        <v>29</v>
      </c>
    </row>
    <row r="23" spans="1:14">
      <c r="A23" t="s">
        <v>30</v>
      </c>
      <c r="N23" t="s">
        <v>101</v>
      </c>
    </row>
    <row r="24" spans="1:14">
      <c r="A24" t="s">
        <v>83</v>
      </c>
      <c r="N24" s="51" t="s">
        <v>102</v>
      </c>
    </row>
  </sheetData>
  <mergeCells count="3">
    <mergeCell ref="A1:X6"/>
    <mergeCell ref="A7:X7"/>
    <mergeCell ref="A8:X8"/>
  </mergeCells>
  <hyperlinks>
    <hyperlink ref="E9" r:id="rId1" xr:uid="{BF20DA43-6BE4-410B-A86C-9F0D4B2D48E3}"/>
    <hyperlink ref="N18" r:id="rId2" xr:uid="{6CE9BA03-635A-4B6B-8E4A-3CE5E90C69EC}"/>
    <hyperlink ref="N21" r:id="rId3" xr:uid="{8E0FA140-F00E-4C6B-82D6-3BBB74253BE1}"/>
    <hyperlink ref="N24" r:id="rId4" xr:uid="{116F2CF7-8ADA-4D67-A650-240E9713B3D7}"/>
  </hyperlinks>
  <pageMargins left="0.7" right="0.7" top="0.75" bottom="0.75" header="0.3" footer="0.3"/>
  <pageSetup orientation="landscape" horizontalDpi="0"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F1B4-856E-456A-8B22-1E55E5C7E727}">
  <dimension ref="A1:AC31"/>
  <sheetViews>
    <sheetView showGridLines="0" workbookViewId="0">
      <selection activeCell="P21" sqref="P21"/>
    </sheetView>
  </sheetViews>
  <sheetFormatPr defaultRowHeight="15"/>
  <cols>
    <col min="1" max="1" width="11" customWidth="1"/>
    <col min="16" max="16" width="11" customWidth="1"/>
  </cols>
  <sheetData>
    <row r="1" spans="1:14" ht="24">
      <c r="A1" s="56" t="s">
        <v>71</v>
      </c>
      <c r="B1" s="56"/>
      <c r="C1" s="56"/>
      <c r="D1" s="56"/>
      <c r="E1" s="56"/>
      <c r="F1" s="56"/>
      <c r="G1" s="56"/>
      <c r="H1" s="56"/>
      <c r="I1" s="56"/>
      <c r="J1" s="56"/>
      <c r="K1" s="56"/>
      <c r="L1" s="56"/>
      <c r="M1" s="56"/>
      <c r="N1" s="56"/>
    </row>
    <row r="2" spans="1:14">
      <c r="A2" t="s">
        <v>31</v>
      </c>
    </row>
    <row r="3" spans="1:14">
      <c r="A3" t="s">
        <v>32</v>
      </c>
    </row>
    <row r="4" spans="1:14">
      <c r="A4" t="s">
        <v>54</v>
      </c>
    </row>
    <row r="5" spans="1:14">
      <c r="A5" t="s">
        <v>33</v>
      </c>
    </row>
    <row r="6" spans="1:14">
      <c r="A6" t="s">
        <v>90</v>
      </c>
    </row>
    <row r="7" spans="1:14">
      <c r="A7" t="s">
        <v>34</v>
      </c>
    </row>
    <row r="8" spans="1:14">
      <c r="A8" t="s">
        <v>35</v>
      </c>
    </row>
    <row r="9" spans="1:14">
      <c r="A9" t="s">
        <v>36</v>
      </c>
    </row>
    <row r="10" spans="1:14">
      <c r="A10" t="s">
        <v>37</v>
      </c>
    </row>
    <row r="11" spans="1:14">
      <c r="A11" t="s">
        <v>81</v>
      </c>
    </row>
    <row r="12" spans="1:14">
      <c r="A12" t="s">
        <v>88</v>
      </c>
      <c r="B12" s="57" t="s">
        <v>89</v>
      </c>
      <c r="C12" s="57"/>
      <c r="D12" s="57"/>
      <c r="E12" s="57"/>
      <c r="F12" s="57"/>
      <c r="G12" s="57"/>
      <c r="H12" s="57"/>
      <c r="I12" s="57"/>
      <c r="J12" s="57"/>
      <c r="K12" s="57"/>
      <c r="L12" s="57"/>
      <c r="M12" s="57"/>
    </row>
    <row r="13" spans="1:14">
      <c r="B13" s="57"/>
      <c r="C13" s="57"/>
      <c r="D13" s="57"/>
      <c r="E13" s="57"/>
      <c r="F13" s="57"/>
      <c r="G13" s="57"/>
      <c r="H13" s="57"/>
      <c r="I13" s="57"/>
      <c r="J13" s="57"/>
      <c r="K13" s="57"/>
      <c r="L13" s="57"/>
      <c r="M13" s="57"/>
    </row>
    <row r="15" spans="1:14" ht="24">
      <c r="A15" s="56" t="s">
        <v>47</v>
      </c>
      <c r="B15" s="56"/>
      <c r="C15" s="56"/>
      <c r="D15" s="56"/>
      <c r="E15" s="56"/>
      <c r="F15" s="56"/>
      <c r="G15" s="56"/>
      <c r="H15" s="56"/>
      <c r="I15" s="56"/>
      <c r="J15" s="56"/>
      <c r="K15" s="56"/>
      <c r="L15" s="56"/>
      <c r="M15" s="56"/>
    </row>
    <row r="16" spans="1:14">
      <c r="A16" t="s">
        <v>48</v>
      </c>
    </row>
    <row r="17" spans="1:29">
      <c r="A17" t="s">
        <v>65</v>
      </c>
    </row>
    <row r="18" spans="1:29">
      <c r="A18" t="s">
        <v>51</v>
      </c>
    </row>
    <row r="19" spans="1:29" ht="24">
      <c r="A19" t="s">
        <v>63</v>
      </c>
      <c r="AC19" s="3"/>
    </row>
    <row r="20" spans="1:29">
      <c r="A20" t="s">
        <v>64</v>
      </c>
    </row>
    <row r="21" spans="1:29">
      <c r="A21" t="s">
        <v>49</v>
      </c>
      <c r="B21" t="s">
        <v>62</v>
      </c>
    </row>
    <row r="22" spans="1:29">
      <c r="B22" t="s">
        <v>55</v>
      </c>
    </row>
    <row r="23" spans="1:29">
      <c r="A23" t="s">
        <v>50</v>
      </c>
      <c r="B23" t="s">
        <v>52</v>
      </c>
    </row>
    <row r="24" spans="1:29">
      <c r="B24" t="s">
        <v>53</v>
      </c>
    </row>
    <row r="25" spans="1:29">
      <c r="A25" t="s">
        <v>56</v>
      </c>
      <c r="B25" t="s">
        <v>57</v>
      </c>
    </row>
    <row r="26" spans="1:29">
      <c r="B26" t="s">
        <v>58</v>
      </c>
    </row>
    <row r="28" spans="1:29">
      <c r="A28" t="s">
        <v>66</v>
      </c>
    </row>
    <row r="29" spans="1:29">
      <c r="A29" t="s">
        <v>67</v>
      </c>
    </row>
    <row r="30" spans="1:29">
      <c r="A30" t="s">
        <v>76</v>
      </c>
    </row>
    <row r="31" spans="1:29" ht="24">
      <c r="A31" s="4" t="s">
        <v>77</v>
      </c>
      <c r="B31" s="3"/>
      <c r="C31" s="3"/>
      <c r="D31" s="3"/>
      <c r="E31" s="3"/>
      <c r="F31" s="3"/>
      <c r="G31" s="3"/>
      <c r="H31" s="3"/>
      <c r="I31" s="3"/>
      <c r="J31" s="3"/>
      <c r="K31" s="3"/>
      <c r="L31" s="3"/>
      <c r="M31" s="3"/>
    </row>
  </sheetData>
  <sheetProtection formatCells="0" formatColumns="0" deleteColumns="0" sort="0" autoFilter="0" pivotTables="0"/>
  <mergeCells count="3">
    <mergeCell ref="A1:N1"/>
    <mergeCell ref="A15:M15"/>
    <mergeCell ref="B12:M13"/>
  </mergeCells>
  <hyperlinks>
    <hyperlink ref="A31" r:id="rId1" xr:uid="{C353E1E3-AA85-417F-9D96-6A4B78760B42}"/>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E5F0-D9EA-4A16-90C9-3F510B4269E5}">
  <dimension ref="A1:K22"/>
  <sheetViews>
    <sheetView tabSelected="1" zoomScaleNormal="100" workbookViewId="0">
      <selection activeCell="I27" sqref="I27"/>
    </sheetView>
  </sheetViews>
  <sheetFormatPr defaultRowHeight="15" customHeight="1"/>
  <cols>
    <col min="1" max="1" width="14" customWidth="1"/>
    <col min="2" max="3" width="13.42578125" customWidth="1"/>
    <col min="4" max="4" width="16.85546875" customWidth="1"/>
    <col min="5" max="5" width="38.5703125" customWidth="1"/>
    <col min="6" max="6" width="39.85546875" customWidth="1"/>
    <col min="8" max="8" width="10.42578125" bestFit="1" customWidth="1"/>
    <col min="9" max="9" width="12.7109375" customWidth="1"/>
    <col min="10" max="10" width="25.7109375" customWidth="1"/>
    <col min="11" max="11" width="56.42578125" customWidth="1"/>
  </cols>
  <sheetData>
    <row r="1" spans="1:11" ht="63.75" customHeight="1">
      <c r="A1" s="23" t="s">
        <v>8</v>
      </c>
      <c r="B1" s="24"/>
      <c r="C1" s="24"/>
      <c r="D1" s="24"/>
      <c r="E1" s="24"/>
      <c r="F1" s="24"/>
      <c r="H1" s="25" t="s">
        <v>84</v>
      </c>
      <c r="I1" s="25"/>
      <c r="J1" s="25"/>
      <c r="K1" s="25"/>
    </row>
    <row r="2" spans="1:11" ht="15" customHeight="1">
      <c r="A2" s="26" t="s">
        <v>10</v>
      </c>
      <c r="B2" s="5">
        <v>2023</v>
      </c>
      <c r="C2" s="26"/>
      <c r="D2" s="58" t="s">
        <v>17</v>
      </c>
      <c r="E2" s="27"/>
      <c r="H2" s="9" t="s">
        <v>59</v>
      </c>
    </row>
    <row r="3" spans="1:11" ht="15" customHeight="1">
      <c r="A3" s="26" t="s">
        <v>4</v>
      </c>
      <c r="B3" s="5">
        <v>2018</v>
      </c>
      <c r="C3" s="26"/>
      <c r="D3" s="59"/>
      <c r="E3" s="17" t="s">
        <v>80</v>
      </c>
      <c r="H3" s="9" t="s">
        <v>73</v>
      </c>
    </row>
    <row r="4" spans="1:11" ht="15" customHeight="1">
      <c r="A4" s="26" t="s">
        <v>5</v>
      </c>
      <c r="B4" s="5" t="s">
        <v>38</v>
      </c>
      <c r="C4" s="26"/>
      <c r="D4" s="60" t="s">
        <v>16</v>
      </c>
      <c r="E4" s="27"/>
      <c r="H4" s="28" t="s">
        <v>10</v>
      </c>
      <c r="I4" s="7"/>
      <c r="J4" s="28" t="s">
        <v>19</v>
      </c>
      <c r="K4" s="6"/>
    </row>
    <row r="5" spans="1:11" ht="15" customHeight="1">
      <c r="A5" s="26" t="s">
        <v>6</v>
      </c>
      <c r="B5" s="5" t="s">
        <v>39</v>
      </c>
      <c r="C5" s="26"/>
      <c r="D5" s="60"/>
      <c r="E5" s="18">
        <v>44240</v>
      </c>
      <c r="J5" s="29"/>
    </row>
    <row r="6" spans="1:11" ht="15" customHeight="1">
      <c r="A6" s="26" t="s">
        <v>14</v>
      </c>
      <c r="B6" s="5">
        <v>57826</v>
      </c>
      <c r="D6" s="28" t="s">
        <v>12</v>
      </c>
      <c r="E6" s="30">
        <f>B8-B6</f>
        <v>10686</v>
      </c>
      <c r="F6" s="26"/>
      <c r="H6" s="28" t="s">
        <v>72</v>
      </c>
      <c r="I6" s="43">
        <f>SUMIF(J:J,"*parking*",I:I)</f>
        <v>10</v>
      </c>
      <c r="J6" s="28" t="s">
        <v>86</v>
      </c>
      <c r="K6" s="6"/>
    </row>
    <row r="7" spans="1:11" ht="15" customHeight="1">
      <c r="A7" s="31"/>
      <c r="D7" s="28" t="s">
        <v>11</v>
      </c>
      <c r="E7" s="30">
        <f>SUM(Mileage[Miles])</f>
        <v>77</v>
      </c>
      <c r="F7" s="26"/>
      <c r="H7" s="28" t="s">
        <v>85</v>
      </c>
      <c r="I7" s="43">
        <f>SUMIF(J:J, "*toll*", I:I)</f>
        <v>1.5</v>
      </c>
    </row>
    <row r="8" spans="1:11" ht="15" customHeight="1">
      <c r="A8" s="26" t="s">
        <v>15</v>
      </c>
      <c r="B8" s="5">
        <v>68512</v>
      </c>
      <c r="D8" s="28" t="s">
        <v>13</v>
      </c>
      <c r="E8" s="30">
        <f>E6-E7</f>
        <v>10609</v>
      </c>
      <c r="F8" s="26"/>
      <c r="H8" s="28"/>
      <c r="I8" s="32"/>
    </row>
    <row r="9" spans="1:11" ht="15" customHeight="1" thickBot="1">
      <c r="A9" s="61" t="s">
        <v>82</v>
      </c>
      <c r="B9" s="61"/>
      <c r="C9" s="61"/>
      <c r="D9" s="61"/>
      <c r="E9" s="61"/>
      <c r="F9" s="61"/>
      <c r="H9" s="61" t="s">
        <v>82</v>
      </c>
      <c r="I9" s="61"/>
      <c r="J9" s="61"/>
      <c r="K9" s="61"/>
    </row>
    <row r="10" spans="1:11" ht="15" customHeight="1" thickTop="1" thickBot="1">
      <c r="A10" s="33" t="s">
        <v>0</v>
      </c>
      <c r="B10" s="34" t="s">
        <v>9</v>
      </c>
      <c r="C10" s="35" t="s">
        <v>18</v>
      </c>
      <c r="D10" s="36" t="s">
        <v>7</v>
      </c>
      <c r="E10" s="37" t="s">
        <v>2</v>
      </c>
      <c r="F10" s="37" t="s">
        <v>1</v>
      </c>
      <c r="H10" s="44" t="s">
        <v>0</v>
      </c>
      <c r="I10" s="45" t="s">
        <v>60</v>
      </c>
      <c r="J10" s="46" t="s">
        <v>75</v>
      </c>
      <c r="K10" s="46" t="s">
        <v>1</v>
      </c>
    </row>
    <row r="11" spans="1:11" ht="15" customHeight="1" thickTop="1">
      <c r="A11" s="19">
        <v>44954</v>
      </c>
      <c r="B11" s="20">
        <v>58284</v>
      </c>
      <c r="C11" s="20">
        <v>58314</v>
      </c>
      <c r="D11" s="38">
        <f>IF(B11&lt;&gt;"",IF(C11&lt;&gt;"",C11-B11,"ERROR"),"")</f>
        <v>30</v>
      </c>
      <c r="E11" s="39" t="s">
        <v>42</v>
      </c>
      <c r="F11" s="21" t="s">
        <v>40</v>
      </c>
      <c r="H11" s="12">
        <v>45003</v>
      </c>
      <c r="I11" s="40">
        <v>10</v>
      </c>
      <c r="J11" s="22" t="s">
        <v>59</v>
      </c>
      <c r="K11" s="10" t="s">
        <v>61</v>
      </c>
    </row>
    <row r="12" spans="1:11">
      <c r="A12" s="19">
        <v>44970</v>
      </c>
      <c r="B12" s="20">
        <v>61582</v>
      </c>
      <c r="C12" s="20">
        <v>61589</v>
      </c>
      <c r="D12" s="38">
        <f>IF(B12&lt;&gt;"",IF(C12&lt;&gt;"",C12-B12,"ERROR"),"")</f>
        <v>7</v>
      </c>
      <c r="E12" s="39" t="s">
        <v>3</v>
      </c>
      <c r="F12" s="20"/>
      <c r="H12" s="13">
        <v>45034</v>
      </c>
      <c r="I12" s="41">
        <v>1.5</v>
      </c>
      <c r="J12" s="11" t="s">
        <v>73</v>
      </c>
      <c r="K12" s="11" t="s">
        <v>74</v>
      </c>
    </row>
    <row r="13" spans="1:11">
      <c r="A13" s="19">
        <v>45031</v>
      </c>
      <c r="B13" s="20">
        <v>66358</v>
      </c>
      <c r="C13" s="20">
        <v>66378</v>
      </c>
      <c r="D13" s="38">
        <f>IF(B13&lt;&gt;"",IF(C13&lt;&gt;"",C13-B13,"ERROR"),"")</f>
        <v>20</v>
      </c>
      <c r="E13" s="39" t="s">
        <v>41</v>
      </c>
      <c r="F13" s="20"/>
      <c r="H13" s="13"/>
      <c r="I13" s="41"/>
      <c r="J13" s="11"/>
      <c r="K13" s="11"/>
    </row>
    <row r="14" spans="1:11">
      <c r="A14" s="19">
        <v>45071</v>
      </c>
      <c r="B14" s="20">
        <v>66482</v>
      </c>
      <c r="C14" s="20"/>
      <c r="D14" s="38" t="str">
        <f>IF(B14&lt;&gt;"",IF(C14&lt;&gt;"",C14-B14,"ERROR"),"")</f>
        <v>ERROR</v>
      </c>
      <c r="E14" s="39" t="s">
        <v>43</v>
      </c>
      <c r="F14" s="20" t="s">
        <v>44</v>
      </c>
      <c r="H14" s="13"/>
      <c r="I14" s="41"/>
      <c r="J14" s="11"/>
      <c r="K14" s="11"/>
    </row>
    <row r="15" spans="1:11">
      <c r="A15" s="19">
        <v>45145</v>
      </c>
      <c r="B15" s="20">
        <v>67425</v>
      </c>
      <c r="C15" s="20">
        <v>67438</v>
      </c>
      <c r="D15" s="38">
        <f>IF(B15&lt;&gt;"",IF(C15&lt;&gt;"",C15-B15,"ERROR"),"")</f>
        <v>13</v>
      </c>
      <c r="E15" s="39" t="s">
        <v>45</v>
      </c>
      <c r="F15" s="20" t="s">
        <v>46</v>
      </c>
      <c r="H15" s="13"/>
      <c r="I15" s="41"/>
      <c r="J15" s="11"/>
      <c r="K15" s="11"/>
    </row>
    <row r="16" spans="1:11">
      <c r="A16" s="19">
        <v>45274</v>
      </c>
      <c r="B16" s="20">
        <v>68498</v>
      </c>
      <c r="C16" s="20">
        <v>68505</v>
      </c>
      <c r="D16" s="38">
        <v>7</v>
      </c>
      <c r="E16" s="39" t="s">
        <v>3</v>
      </c>
      <c r="F16" s="20"/>
      <c r="H16" s="14"/>
      <c r="I16" s="42"/>
      <c r="J16" s="15"/>
      <c r="K16" s="16"/>
    </row>
    <row r="17" spans="1:11" ht="15" customHeight="1">
      <c r="A17" s="19"/>
      <c r="B17" s="20"/>
      <c r="C17" s="20"/>
      <c r="D17" s="38" t="str">
        <f t="shared" ref="D17:D22" si="0">IF(B17&lt;&gt;"",IF(C17&lt;&gt;"",C17-B17,"ERROR"),"")</f>
        <v/>
      </c>
      <c r="E17" s="39"/>
      <c r="F17" s="20"/>
      <c r="H17" s="13"/>
      <c r="I17" s="41"/>
      <c r="J17" s="11"/>
      <c r="K17" s="8"/>
    </row>
    <row r="18" spans="1:11" ht="15" customHeight="1">
      <c r="A18" s="19"/>
      <c r="B18" s="20"/>
      <c r="C18" s="20"/>
      <c r="D18" s="38" t="str">
        <f t="shared" si="0"/>
        <v/>
      </c>
      <c r="E18" s="39"/>
      <c r="F18" s="20"/>
      <c r="H18" s="13"/>
      <c r="I18" s="41"/>
      <c r="J18" s="11"/>
      <c r="K18" s="8"/>
    </row>
    <row r="19" spans="1:11" ht="15" customHeight="1">
      <c r="A19" s="19"/>
      <c r="B19" s="20"/>
      <c r="C19" s="20"/>
      <c r="D19" s="38" t="str">
        <f t="shared" si="0"/>
        <v/>
      </c>
      <c r="E19" s="39"/>
      <c r="F19" s="20"/>
    </row>
    <row r="20" spans="1:11" ht="15" customHeight="1">
      <c r="A20" s="19"/>
      <c r="B20" s="20"/>
      <c r="C20" s="20"/>
      <c r="D20" s="38" t="str">
        <f t="shared" si="0"/>
        <v/>
      </c>
      <c r="E20" s="39"/>
      <c r="F20" s="20"/>
    </row>
    <row r="21" spans="1:11" ht="15" customHeight="1">
      <c r="A21" s="19"/>
      <c r="B21" s="20"/>
      <c r="C21" s="20"/>
      <c r="D21" s="38" t="str">
        <f t="shared" si="0"/>
        <v/>
      </c>
      <c r="E21" s="39"/>
      <c r="F21" s="20"/>
    </row>
    <row r="22" spans="1:11" ht="15" customHeight="1">
      <c r="A22" s="47"/>
      <c r="B22" s="48"/>
      <c r="C22" s="48"/>
      <c r="D22" s="49" t="str">
        <f t="shared" si="0"/>
        <v/>
      </c>
      <c r="E22" s="50"/>
      <c r="F22" s="48"/>
    </row>
  </sheetData>
  <sheetProtection insertRows="0" deleteRows="0"/>
  <protectedRanges>
    <protectedRange sqref="E17:E1048576 E1:E2 E4 E9 D10:D16" name="Range1"/>
  </protectedRanges>
  <mergeCells count="4">
    <mergeCell ref="D2:D3"/>
    <mergeCell ref="D4:D5"/>
    <mergeCell ref="H9:K9"/>
    <mergeCell ref="A9:F9"/>
  </mergeCells>
  <phoneticPr fontId="13" type="noConversion"/>
  <conditionalFormatting sqref="B11:C22">
    <cfRule type="expression" dxfId="1" priority="1">
      <formula>NOT(_xlfn.ISFORMULA($D11))</formula>
    </cfRule>
  </conditionalFormatting>
  <dataValidations count="3">
    <dataValidation type="list" allowBlank="1" showErrorMessage="1" errorTitle="Error" error="Please choose &quot;Parking&quot; or &quot;Tolls&quot;" prompt="Please choose &quot;Parking&quot; or &quot;Tolls&quot;." sqref="J11:J18" xr:uid="{F02DE3BA-4F76-4FF7-863F-303C6DF0660C}">
      <formula1>$H$2:$H$3</formula1>
    </dataValidation>
    <dataValidation allowBlank="1" showInputMessage="1" showErrorMessage="1" promptTitle="Warning" prompt="Editing this column directly will REPLACE the mathmatical formula. Only do this if you are entering the number of miles driven directly." sqref="D10:D22" xr:uid="{6136E2B2-7AD1-4F0C-A444-26447363DD22}"/>
    <dataValidation type="decimal" operator="greaterThan" allowBlank="1" showErrorMessage="1" errorTitle="Error" error="Please use numerical values." sqref="I11:I18" xr:uid="{084EE439-321C-4C62-BDDA-A77CE326AA6A}">
      <formula1>0</formula1>
    </dataValidation>
  </dataValidations>
  <pageMargins left="0.7" right="0.7" top="0.75" bottom="0.75" header="0.3" footer="0.3"/>
  <pageSetup orientation="landscape"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3E253-EBAA-4FC1-89CE-008B54A07481}">
  <dimension ref="A1:K23"/>
  <sheetViews>
    <sheetView zoomScaleNormal="100" workbookViewId="0">
      <selection activeCell="I22" sqref="I22"/>
    </sheetView>
  </sheetViews>
  <sheetFormatPr defaultRowHeight="15" customHeight="1"/>
  <cols>
    <col min="1" max="1" width="14" customWidth="1"/>
    <col min="2" max="3" width="13.42578125" customWidth="1"/>
    <col min="4" max="4" width="16.85546875" customWidth="1"/>
    <col min="5" max="5" width="38.5703125" customWidth="1"/>
    <col min="6" max="6" width="39.85546875" customWidth="1"/>
    <col min="8" max="8" width="10.42578125" bestFit="1" customWidth="1"/>
    <col min="9" max="9" width="12.7109375" customWidth="1"/>
    <col min="10" max="10" width="25.7109375" customWidth="1"/>
    <col min="11" max="11" width="56.42578125" customWidth="1"/>
  </cols>
  <sheetData>
    <row r="1" spans="1:11" ht="63.75" customHeight="1">
      <c r="A1" s="23" t="s">
        <v>8</v>
      </c>
      <c r="B1" s="24"/>
      <c r="C1" s="24"/>
      <c r="D1" s="24"/>
      <c r="E1" s="24"/>
      <c r="F1" s="24"/>
      <c r="H1" s="25" t="s">
        <v>84</v>
      </c>
      <c r="I1" s="25"/>
      <c r="J1" s="25"/>
      <c r="K1" s="25"/>
    </row>
    <row r="2" spans="1:11" ht="15" customHeight="1">
      <c r="A2" s="26" t="s">
        <v>10</v>
      </c>
      <c r="B2" s="5"/>
      <c r="C2" s="26"/>
      <c r="D2" s="58" t="s">
        <v>17</v>
      </c>
      <c r="E2" s="27"/>
      <c r="H2" s="9" t="s">
        <v>59</v>
      </c>
    </row>
    <row r="3" spans="1:11" ht="15" customHeight="1">
      <c r="A3" s="26" t="s">
        <v>4</v>
      </c>
      <c r="B3" s="5"/>
      <c r="C3" s="26"/>
      <c r="D3" s="59"/>
      <c r="E3" s="17"/>
      <c r="H3" s="9" t="s">
        <v>73</v>
      </c>
    </row>
    <row r="4" spans="1:11" ht="15" customHeight="1">
      <c r="A4" s="26" t="s">
        <v>5</v>
      </c>
      <c r="B4" s="5"/>
      <c r="C4" s="26"/>
      <c r="D4" s="60" t="s">
        <v>16</v>
      </c>
      <c r="E4" s="27"/>
      <c r="H4" s="28" t="s">
        <v>10</v>
      </c>
      <c r="I4" s="7"/>
      <c r="J4" s="28" t="s">
        <v>19</v>
      </c>
      <c r="K4" s="6"/>
    </row>
    <row r="5" spans="1:11" ht="15" customHeight="1">
      <c r="A5" s="26" t="s">
        <v>6</v>
      </c>
      <c r="B5" s="5"/>
      <c r="C5" s="26"/>
      <c r="D5" s="60"/>
      <c r="E5" s="18"/>
      <c r="J5" s="29"/>
    </row>
    <row r="6" spans="1:11" ht="15" customHeight="1">
      <c r="A6" s="26" t="s">
        <v>14</v>
      </c>
      <c r="B6" s="5"/>
      <c r="D6" s="28" t="s">
        <v>12</v>
      </c>
      <c r="E6" s="30">
        <f>B8-B6</f>
        <v>0</v>
      </c>
      <c r="F6" s="26"/>
      <c r="H6" s="28" t="s">
        <v>72</v>
      </c>
      <c r="I6" s="43">
        <f>SUMIF(J:J,"*parking*",I:I)</f>
        <v>0</v>
      </c>
      <c r="J6" s="28" t="s">
        <v>86</v>
      </c>
      <c r="K6" s="6"/>
    </row>
    <row r="7" spans="1:11" ht="15" customHeight="1">
      <c r="A7" s="31"/>
      <c r="D7" s="28" t="s">
        <v>11</v>
      </c>
      <c r="E7" s="30">
        <f>SUM(Mileage7[Miles])</f>
        <v>0</v>
      </c>
      <c r="F7" s="26"/>
      <c r="H7" s="28" t="s">
        <v>85</v>
      </c>
      <c r="I7" s="43">
        <f>SUMIF(J:J, "*toll*", I:I)</f>
        <v>0</v>
      </c>
    </row>
    <row r="8" spans="1:11" ht="15" customHeight="1">
      <c r="A8" s="26" t="s">
        <v>15</v>
      </c>
      <c r="B8" s="5"/>
      <c r="D8" s="28" t="s">
        <v>13</v>
      </c>
      <c r="E8" s="30">
        <f>E6-E7</f>
        <v>0</v>
      </c>
      <c r="F8" s="26"/>
      <c r="H8" s="28"/>
      <c r="I8" s="32"/>
    </row>
    <row r="9" spans="1:11" ht="15" customHeight="1" thickBot="1">
      <c r="A9" s="61" t="s">
        <v>82</v>
      </c>
      <c r="B9" s="61"/>
      <c r="C9" s="61"/>
      <c r="D9" s="61"/>
      <c r="E9" s="61"/>
      <c r="F9" s="61"/>
      <c r="H9" s="61" t="s">
        <v>82</v>
      </c>
      <c r="I9" s="61"/>
      <c r="J9" s="61"/>
      <c r="K9" s="61"/>
    </row>
    <row r="10" spans="1:11" ht="15" customHeight="1" thickTop="1" thickBot="1">
      <c r="A10" s="33" t="s">
        <v>0</v>
      </c>
      <c r="B10" s="34" t="s">
        <v>9</v>
      </c>
      <c r="C10" s="35" t="s">
        <v>18</v>
      </c>
      <c r="D10" s="36" t="s">
        <v>7</v>
      </c>
      <c r="E10" s="37" t="s">
        <v>2</v>
      </c>
      <c r="F10" s="37" t="s">
        <v>1</v>
      </c>
      <c r="H10" s="44" t="s">
        <v>0</v>
      </c>
      <c r="I10" s="45" t="s">
        <v>60</v>
      </c>
      <c r="J10" s="46" t="s">
        <v>75</v>
      </c>
      <c r="K10" s="46" t="s">
        <v>1</v>
      </c>
    </row>
    <row r="11" spans="1:11" ht="15" customHeight="1" thickTop="1">
      <c r="A11" s="19"/>
      <c r="B11" s="20"/>
      <c r="C11" s="20"/>
      <c r="D11" s="38" t="str">
        <f t="shared" ref="D11:D22" si="0">IF(B11&lt;&gt;"",IF(C11&lt;&gt;"",C11-B11,"ERROR"),"")</f>
        <v/>
      </c>
      <c r="E11" s="39"/>
      <c r="F11" s="21"/>
      <c r="H11" s="12"/>
      <c r="I11" s="40"/>
      <c r="J11" s="22"/>
      <c r="K11" s="10"/>
    </row>
    <row r="12" spans="1:11">
      <c r="A12" s="19"/>
      <c r="B12" s="20"/>
      <c r="C12" s="20"/>
      <c r="D12" s="38" t="str">
        <f t="shared" si="0"/>
        <v/>
      </c>
      <c r="E12" s="39"/>
      <c r="F12" s="20"/>
      <c r="H12" s="13"/>
      <c r="I12" s="41"/>
      <c r="J12" s="11"/>
      <c r="K12" s="11"/>
    </row>
    <row r="13" spans="1:11">
      <c r="A13" s="19"/>
      <c r="B13" s="20"/>
      <c r="C13" s="20"/>
      <c r="D13" s="38" t="str">
        <f t="shared" si="0"/>
        <v/>
      </c>
      <c r="E13" s="39"/>
      <c r="F13" s="20"/>
      <c r="H13" s="13"/>
      <c r="I13" s="41"/>
      <c r="J13" s="11"/>
      <c r="K13" s="11"/>
    </row>
    <row r="14" spans="1:11">
      <c r="A14" s="19"/>
      <c r="B14" s="20"/>
      <c r="C14" s="20"/>
      <c r="D14" s="38" t="str">
        <f t="shared" si="0"/>
        <v/>
      </c>
      <c r="E14" s="39"/>
      <c r="F14" s="20"/>
      <c r="H14" s="13"/>
      <c r="I14" s="41"/>
      <c r="J14" s="11"/>
      <c r="K14" s="11"/>
    </row>
    <row r="15" spans="1:11">
      <c r="A15" s="19"/>
      <c r="B15" s="20"/>
      <c r="C15" s="20"/>
      <c r="D15" s="38" t="str">
        <f t="shared" si="0"/>
        <v/>
      </c>
      <c r="E15" s="39"/>
      <c r="F15" s="20"/>
      <c r="H15" s="13"/>
      <c r="I15" s="41"/>
      <c r="J15" s="11"/>
      <c r="K15" s="11"/>
    </row>
    <row r="16" spans="1:11">
      <c r="A16" s="19"/>
      <c r="B16" s="20"/>
      <c r="C16" s="20"/>
      <c r="D16" s="38" t="str">
        <f t="shared" si="0"/>
        <v/>
      </c>
      <c r="E16" s="39"/>
      <c r="F16" s="20"/>
      <c r="H16" s="14"/>
      <c r="I16" s="42"/>
      <c r="J16" s="15"/>
      <c r="K16" s="16"/>
    </row>
    <row r="17" spans="1:11" ht="15" customHeight="1">
      <c r="A17" s="19"/>
      <c r="B17" s="20"/>
      <c r="C17" s="20"/>
      <c r="D17" s="38" t="str">
        <f t="shared" si="0"/>
        <v/>
      </c>
      <c r="E17" s="39"/>
      <c r="F17" s="20"/>
      <c r="H17" s="13"/>
      <c r="I17" s="41"/>
      <c r="J17" s="11"/>
      <c r="K17" s="8"/>
    </row>
    <row r="18" spans="1:11" ht="15" customHeight="1">
      <c r="A18" s="19"/>
      <c r="B18" s="20"/>
      <c r="C18" s="20"/>
      <c r="D18" s="38" t="str">
        <f t="shared" si="0"/>
        <v/>
      </c>
      <c r="E18" s="39"/>
      <c r="F18" s="20"/>
      <c r="H18" s="13"/>
      <c r="I18" s="41"/>
      <c r="J18" s="11"/>
      <c r="K18" s="8"/>
    </row>
    <row r="19" spans="1:11" ht="15" customHeight="1">
      <c r="A19" s="19"/>
      <c r="B19" s="20"/>
      <c r="C19" s="20"/>
      <c r="D19" s="38" t="str">
        <f t="shared" si="0"/>
        <v/>
      </c>
      <c r="E19" s="39"/>
      <c r="F19" s="20"/>
    </row>
    <row r="20" spans="1:11" ht="15" customHeight="1">
      <c r="A20" s="19"/>
      <c r="B20" s="20"/>
      <c r="C20" s="20"/>
      <c r="D20" s="38" t="str">
        <f t="shared" si="0"/>
        <v/>
      </c>
      <c r="E20" s="39"/>
      <c r="F20" s="20"/>
    </row>
    <row r="21" spans="1:11" ht="15" customHeight="1">
      <c r="A21" s="19"/>
      <c r="B21" s="20"/>
      <c r="C21" s="20"/>
      <c r="D21" s="38" t="str">
        <f t="shared" si="0"/>
        <v/>
      </c>
      <c r="E21" s="39"/>
      <c r="F21" s="20"/>
    </row>
    <row r="22" spans="1:11" ht="15" customHeight="1">
      <c r="A22" s="47"/>
      <c r="B22" s="48"/>
      <c r="C22" s="48"/>
      <c r="D22" s="49" t="str">
        <f t="shared" si="0"/>
        <v/>
      </c>
      <c r="E22" s="50"/>
      <c r="F22" s="48" t="s">
        <v>92</v>
      </c>
    </row>
    <row r="23" spans="1:11" ht="15" customHeight="1">
      <c r="A23" s="53"/>
    </row>
  </sheetData>
  <sheetProtection algorithmName="SHA-512" hashValue="Exd+tvrbpPrTecquc0Vl5+f8Y7tB8S5WNSCW8O26LEVvhk+2ZxASprLKIVuF3cqm4yBcHM4QNvByiu22BvG8MQ==" saltValue="RFxeDqTz4oIxderSN7DjjA==" spinCount="100000" sheet="1" objects="1" scenarios="1" insertRows="0" deleteRows="0"/>
  <protectedRanges>
    <protectedRange sqref="E17:E1048576 E1:E2 E4 E9 D10:D16" name="Range1"/>
  </protectedRanges>
  <mergeCells count="4">
    <mergeCell ref="D2:D3"/>
    <mergeCell ref="D4:D5"/>
    <mergeCell ref="A9:F9"/>
    <mergeCell ref="H9:K9"/>
  </mergeCells>
  <conditionalFormatting sqref="B11:C22">
    <cfRule type="expression" dxfId="0" priority="1">
      <formula>NOT(_xlfn.ISFORMULA($D11))</formula>
    </cfRule>
  </conditionalFormatting>
  <dataValidations count="3">
    <dataValidation type="decimal" operator="greaterThan" allowBlank="1" showErrorMessage="1" errorTitle="Error" error="Please use numerical values." sqref="I11:I18" xr:uid="{108ED979-F449-4DFC-AB30-9C7D5ECCE9F9}">
      <formula1>0</formula1>
    </dataValidation>
    <dataValidation allowBlank="1" showInputMessage="1" showErrorMessage="1" promptTitle="Warning" prompt="Editing this column directly will REPLACE the mathmatical formula. Only do this if you are entering the number of miles driven directly." sqref="D10:D22" xr:uid="{F01DEBC6-7298-4587-A730-39D13BACC501}"/>
    <dataValidation type="list" allowBlank="1" showErrorMessage="1" errorTitle="Error" error="Please choose &quot;Parking&quot; or &quot;Tolls&quot;" prompt="Please choose &quot;Parking&quot; or &quot;Tolls&quot;." sqref="J11:J18" xr:uid="{2917F8F0-A2FF-495B-9D59-ECE29AE3BAB9}">
      <formula1>$H$2:$H$3</formula1>
    </dataValidation>
  </dataValidations>
  <pageMargins left="0.7" right="0.7" top="0.75" bottom="0.75" header="0.3" footer="0.3"/>
  <pageSetup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m 2 f 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I m 2 f 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J t n 1 s o i k e 4 D g A A A B E A A A A T A B w A R m 9 y b X V s Y X M v U 2 V j d G l v b j E u b S C i G A A o o B Q A A A A A A A A A A A A A A A A A A A A A A A A A A A A r T k 0 u y c z P U w i G 0 I b W A F B L A Q I t A B Q A A g A I A C J t n 1 s d 8 v g J p A A A A P Y A A A A S A A A A A A A A A A A A A A A A A A A A A A B D b 2 5 m a W c v U G F j a 2 F n Z S 5 4 b W x Q S w E C L Q A U A A I A C A A i b Z 9 b D 8 r p q 6 Q A A A D p A A A A E w A A A A A A A A A A A A A A A A D w A A A A W 0 N v b n R l b n R f V H l w Z X N d L n h t b F B L A Q I t A B Q A A g A I A C J t n 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R j q u g A X k O S b M + b O X j t / + F A A A A A A I A A A A A A B B m A A A A A Q A A I A A A A L z y V w 6 U p h y U U o B D S y i K 3 q 2 s c T N 8 D P r Q y q a + E 2 V t H N Z X A A A A A A 6 A A A A A A g A A I A A A A F M X 9 3 Q n M + 8 R 3 c V H K E m D t x O R 2 d 0 Q 8 a z O 4 v b i w m w R I R B D U A A A A H B l o L u d W k d P d 5 S 2 L a 0 T s M i + v y 6 W g N y I Z b 2 1 c a 1 1 l 5 l L d q x 2 9 r m O 4 3 U x N E q 4 e x 1 h c U V c d f i U 7 4 Y k x t L q e n e g 6 m y y a F L P K k p 3 1 x 9 o 6 F z 0 z W W p Q A A A A N 6 i X Q A B f U f u I X 6 5 w l K 0 6 E 7 x K P k V w 2 p E C h T J g Q h R M y k / o / l q y N h V a Z / n a A l k K 5 M T l p u O q r 7 W o 9 w 0 7 d a y 6 S M k G f E = < / D a t a M a s h u p > 
</file>

<file path=customXml/itemProps1.xml><?xml version="1.0" encoding="utf-8"?>
<ds:datastoreItem xmlns:ds="http://schemas.openxmlformats.org/officeDocument/2006/customXml" ds:itemID="{62E0CD9A-F3CB-4E4A-8C87-B5A3851CF80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Thank You!</vt:lpstr>
      <vt:lpstr>Instructions</vt:lpstr>
      <vt:lpstr>Example</vt:lpstr>
      <vt:lpstr>Digital 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 Doran</dc:creator>
  <cp:lastModifiedBy>Ket Doran</cp:lastModifiedBy>
  <cp:lastPrinted>2025-12-31T18:54:28Z</cp:lastPrinted>
  <dcterms:created xsi:type="dcterms:W3CDTF">2024-06-03T20:14:11Z</dcterms:created>
  <dcterms:modified xsi:type="dcterms:W3CDTF">2025-12-31T20:07:43Z</dcterms:modified>
</cp:coreProperties>
</file>